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 de pago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4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>
      <c r="A1" s="1" t="inlineStr">
        <is>
          <t>Calendario de pagos en parcialidades</t>
        </is>
      </c>
    </row>
    <row r="2">
      <c r="A2" s="2" t="inlineStr">
        <is>
          <t>Cambia las celdas grises. Las fechas y los montos se calculan solos.</t>
        </is>
      </c>
    </row>
    <row r="4">
      <c r="A4" s="3" t="inlineStr">
        <is>
          <t>Adeudo total</t>
        </is>
      </c>
      <c r="B4" s="4" t="n">
        <v>12000</v>
      </c>
    </row>
    <row r="5">
      <c r="A5" s="3" t="inlineStr">
        <is>
          <t>Número de pagos</t>
        </is>
      </c>
      <c r="B5" s="5" t="n">
        <v>6</v>
      </c>
    </row>
    <row r="6">
      <c r="A6" s="3" t="inlineStr">
        <is>
          <t>Días entre pagos</t>
        </is>
      </c>
      <c r="B6" s="5" t="n">
        <v>15</v>
      </c>
    </row>
    <row r="7">
      <c r="A7" s="3" t="inlineStr">
        <is>
          <t>Fecha del primer pago</t>
        </is>
      </c>
      <c r="B7" s="6" t="n">
        <v>46289</v>
      </c>
    </row>
    <row r="9">
      <c r="A9" s="7" t="inlineStr">
        <is>
          <t>Pago</t>
        </is>
      </c>
      <c r="B9" s="7" t="inlineStr">
        <is>
          <t>Fecha</t>
        </is>
      </c>
      <c r="C9" s="7" t="inlineStr">
        <is>
          <t>Monto</t>
        </is>
      </c>
      <c r="D9" s="7" t="inlineStr">
        <is>
          <t>Pagado</t>
        </is>
      </c>
      <c r="E9" s="7" t="inlineStr">
        <is>
          <t>Fecha de pago</t>
        </is>
      </c>
      <c r="F9" s="7" t="inlineStr">
        <is>
          <t>Resta</t>
        </is>
      </c>
    </row>
    <row r="10">
      <c r="A10">
        <f>IF(1&lt;=$B$5,1,"")</f>
        <v/>
      </c>
      <c r="B10" s="8">
        <f>IF(A10="","",$B$7+$B$6*(1-1))</f>
        <v/>
      </c>
      <c r="C10" s="9">
        <f>IF(A10="","",IF(1=$B$5,$B$4-ROUND($B$4/$B$5,2)*($B$5-1),ROUND($B$4/$B$5,2)))</f>
        <v/>
      </c>
      <c r="D10" s="4" t="n"/>
      <c r="E10" s="6" t="n"/>
      <c r="F10" s="9">
        <f>IF(A10="","",$B$4-SUM($D$10:D10))</f>
        <v/>
      </c>
    </row>
    <row r="11">
      <c r="A11">
        <f>IF(2&lt;=$B$5,2,"")</f>
        <v/>
      </c>
      <c r="B11" s="8">
        <f>IF(A11="","",$B$7+$B$6*(2-1))</f>
        <v/>
      </c>
      <c r="C11" s="9">
        <f>IF(A11="","",IF(2=$B$5,$B$4-ROUND($B$4/$B$5,2)*($B$5-1),ROUND($B$4/$B$5,2)))</f>
        <v/>
      </c>
      <c r="D11" s="4" t="n"/>
      <c r="E11" s="6" t="n"/>
      <c r="F11" s="9">
        <f>IF(A11="","",$B$4-SUM($D$10:D11))</f>
        <v/>
      </c>
    </row>
    <row r="12">
      <c r="A12">
        <f>IF(3&lt;=$B$5,3,"")</f>
        <v/>
      </c>
      <c r="B12" s="8">
        <f>IF(A12="","",$B$7+$B$6*(3-1))</f>
        <v/>
      </c>
      <c r="C12" s="9">
        <f>IF(A12="","",IF(3=$B$5,$B$4-ROUND($B$4/$B$5,2)*($B$5-1),ROUND($B$4/$B$5,2)))</f>
        <v/>
      </c>
      <c r="D12" s="4" t="n"/>
      <c r="E12" s="6" t="n"/>
      <c r="F12" s="9">
        <f>IF(A12="","",$B$4-SUM($D$10:D12))</f>
        <v/>
      </c>
    </row>
    <row r="13">
      <c r="A13">
        <f>IF(4&lt;=$B$5,4,"")</f>
        <v/>
      </c>
      <c r="B13" s="8">
        <f>IF(A13="","",$B$7+$B$6*(4-1))</f>
        <v/>
      </c>
      <c r="C13" s="9">
        <f>IF(A13="","",IF(4=$B$5,$B$4-ROUND($B$4/$B$5,2)*($B$5-1),ROUND($B$4/$B$5,2)))</f>
        <v/>
      </c>
      <c r="D13" s="4" t="n"/>
      <c r="E13" s="6" t="n"/>
      <c r="F13" s="9">
        <f>IF(A13="","",$B$4-SUM($D$10:D13))</f>
        <v/>
      </c>
    </row>
    <row r="14">
      <c r="A14">
        <f>IF(5&lt;=$B$5,5,"")</f>
        <v/>
      </c>
      <c r="B14" s="8">
        <f>IF(A14="","",$B$7+$B$6*(5-1))</f>
        <v/>
      </c>
      <c r="C14" s="9">
        <f>IF(A14="","",IF(5=$B$5,$B$4-ROUND($B$4/$B$5,2)*($B$5-1),ROUND($B$4/$B$5,2)))</f>
        <v/>
      </c>
      <c r="D14" s="4" t="n"/>
      <c r="E14" s="6" t="n"/>
      <c r="F14" s="9">
        <f>IF(A14="","",$B$4-SUM($D$10:D14))</f>
        <v/>
      </c>
    </row>
    <row r="15">
      <c r="A15">
        <f>IF(6&lt;=$B$5,6,"")</f>
        <v/>
      </c>
      <c r="B15" s="8">
        <f>IF(A15="","",$B$7+$B$6*(6-1))</f>
        <v/>
      </c>
      <c r="C15" s="9">
        <f>IF(A15="","",IF(6=$B$5,$B$4-ROUND($B$4/$B$5,2)*($B$5-1),ROUND($B$4/$B$5,2)))</f>
        <v/>
      </c>
      <c r="D15" s="4" t="n"/>
      <c r="E15" s="6" t="n"/>
      <c r="F15" s="9">
        <f>IF(A15="","",$B$4-SUM($D$10:D15))</f>
        <v/>
      </c>
    </row>
    <row r="16">
      <c r="A16">
        <f>IF(7&lt;=$B$5,7,"")</f>
        <v/>
      </c>
      <c r="B16" s="8">
        <f>IF(A16="","",$B$7+$B$6*(7-1))</f>
        <v/>
      </c>
      <c r="C16" s="9">
        <f>IF(A16="","",IF(7=$B$5,$B$4-ROUND($B$4/$B$5,2)*($B$5-1),ROUND($B$4/$B$5,2)))</f>
        <v/>
      </c>
      <c r="D16" s="4" t="n"/>
      <c r="E16" s="6" t="n"/>
      <c r="F16" s="9">
        <f>IF(A16="","",$B$4-SUM($D$10:D16))</f>
        <v/>
      </c>
    </row>
    <row r="17">
      <c r="A17">
        <f>IF(8&lt;=$B$5,8,"")</f>
        <v/>
      </c>
      <c r="B17" s="8">
        <f>IF(A17="","",$B$7+$B$6*(8-1))</f>
        <v/>
      </c>
      <c r="C17" s="9">
        <f>IF(A17="","",IF(8=$B$5,$B$4-ROUND($B$4/$B$5,2)*($B$5-1),ROUND($B$4/$B$5,2)))</f>
        <v/>
      </c>
      <c r="D17" s="4" t="n"/>
      <c r="E17" s="6" t="n"/>
      <c r="F17" s="9">
        <f>IF(A17="","",$B$4-SUM($D$10:D17))</f>
        <v/>
      </c>
    </row>
    <row r="18">
      <c r="A18">
        <f>IF(9&lt;=$B$5,9,"")</f>
        <v/>
      </c>
      <c r="B18" s="8">
        <f>IF(A18="","",$B$7+$B$6*(9-1))</f>
        <v/>
      </c>
      <c r="C18" s="9">
        <f>IF(A18="","",IF(9=$B$5,$B$4-ROUND($B$4/$B$5,2)*($B$5-1),ROUND($B$4/$B$5,2)))</f>
        <v/>
      </c>
      <c r="D18" s="4" t="n"/>
      <c r="E18" s="6" t="n"/>
      <c r="F18" s="9">
        <f>IF(A18="","",$B$4-SUM($D$10:D18))</f>
        <v/>
      </c>
    </row>
    <row r="19">
      <c r="A19">
        <f>IF(10&lt;=$B$5,10,"")</f>
        <v/>
      </c>
      <c r="B19" s="8">
        <f>IF(A19="","",$B$7+$B$6*(10-1))</f>
        <v/>
      </c>
      <c r="C19" s="9">
        <f>IF(A19="","",IF(10=$B$5,$B$4-ROUND($B$4/$B$5,2)*($B$5-1),ROUND($B$4/$B$5,2)))</f>
        <v/>
      </c>
      <c r="D19" s="4" t="n"/>
      <c r="E19" s="6" t="n"/>
      <c r="F19" s="9">
        <f>IF(A19="","",$B$4-SUM($D$10:D19))</f>
        <v/>
      </c>
    </row>
    <row r="20">
      <c r="A20">
        <f>IF(11&lt;=$B$5,11,"")</f>
        <v/>
      </c>
      <c r="B20" s="8">
        <f>IF(A20="","",$B$7+$B$6*(11-1))</f>
        <v/>
      </c>
      <c r="C20" s="9">
        <f>IF(A20="","",IF(11=$B$5,$B$4-ROUND($B$4/$B$5,2)*($B$5-1),ROUND($B$4/$B$5,2)))</f>
        <v/>
      </c>
      <c r="D20" s="4" t="n"/>
      <c r="E20" s="6" t="n"/>
      <c r="F20" s="9">
        <f>IF(A20="","",$B$4-SUM($D$10:D20))</f>
        <v/>
      </c>
    </row>
    <row r="21">
      <c r="A21">
        <f>IF(12&lt;=$B$5,12,"")</f>
        <v/>
      </c>
      <c r="B21" s="8">
        <f>IF(A21="","",$B$7+$B$6*(12-1))</f>
        <v/>
      </c>
      <c r="C21" s="9">
        <f>IF(A21="","",IF(12=$B$5,$B$4-ROUND($B$4/$B$5,2)*($B$5-1),ROUND($B$4/$B$5,2)))</f>
        <v/>
      </c>
      <c r="D21" s="4" t="n"/>
      <c r="E21" s="6" t="n"/>
      <c r="F21" s="9">
        <f>IF(A21="","",$B$4-SUM($D$10:D21))</f>
        <v/>
      </c>
    </row>
    <row r="22">
      <c r="A22">
        <f>IF(13&lt;=$B$5,13,"")</f>
        <v/>
      </c>
      <c r="B22" s="8">
        <f>IF(A22="","",$B$7+$B$6*(13-1))</f>
        <v/>
      </c>
      <c r="C22" s="9">
        <f>IF(A22="","",IF(13=$B$5,$B$4-ROUND($B$4/$B$5,2)*($B$5-1),ROUND($B$4/$B$5,2)))</f>
        <v/>
      </c>
      <c r="D22" s="4" t="n"/>
      <c r="E22" s="6" t="n"/>
      <c r="F22" s="9">
        <f>IF(A22="","",$B$4-SUM($D$10:D22))</f>
        <v/>
      </c>
    </row>
    <row r="23">
      <c r="A23">
        <f>IF(14&lt;=$B$5,14,"")</f>
        <v/>
      </c>
      <c r="B23" s="8">
        <f>IF(A23="","",$B$7+$B$6*(14-1))</f>
        <v/>
      </c>
      <c r="C23" s="9">
        <f>IF(A23="","",IF(14=$B$5,$B$4-ROUND($B$4/$B$5,2)*($B$5-1),ROUND($B$4/$B$5,2)))</f>
        <v/>
      </c>
      <c r="D23" s="4" t="n"/>
      <c r="E23" s="6" t="n"/>
      <c r="F23" s="9">
        <f>IF(A23="","",$B$4-SUM($D$10:D23))</f>
        <v/>
      </c>
    </row>
    <row r="24">
      <c r="A24">
        <f>IF(15&lt;=$B$5,15,"")</f>
        <v/>
      </c>
      <c r="B24" s="8">
        <f>IF(A24="","",$B$7+$B$6*(15-1))</f>
        <v/>
      </c>
      <c r="C24" s="9">
        <f>IF(A24="","",IF(15=$B$5,$B$4-ROUND($B$4/$B$5,2)*($B$5-1),ROUND($B$4/$B$5,2)))</f>
        <v/>
      </c>
      <c r="D24" s="4" t="n"/>
      <c r="E24" s="6" t="n"/>
      <c r="F24" s="9">
        <f>IF(A24="","",$B$4-SUM($D$10:D24))</f>
        <v/>
      </c>
    </row>
    <row r="25">
      <c r="A25">
        <f>IF(16&lt;=$B$5,16,"")</f>
        <v/>
      </c>
      <c r="B25" s="8">
        <f>IF(A25="","",$B$7+$B$6*(16-1))</f>
        <v/>
      </c>
      <c r="C25" s="9">
        <f>IF(A25="","",IF(16=$B$5,$B$4-ROUND($B$4/$B$5,2)*($B$5-1),ROUND($B$4/$B$5,2)))</f>
        <v/>
      </c>
      <c r="D25" s="4" t="n"/>
      <c r="E25" s="6" t="n"/>
      <c r="F25" s="9">
        <f>IF(A25="","",$B$4-SUM($D$10:D25))</f>
        <v/>
      </c>
    </row>
    <row r="26">
      <c r="A26">
        <f>IF(17&lt;=$B$5,17,"")</f>
        <v/>
      </c>
      <c r="B26" s="8">
        <f>IF(A26="","",$B$7+$B$6*(17-1))</f>
        <v/>
      </c>
      <c r="C26" s="9">
        <f>IF(A26="","",IF(17=$B$5,$B$4-ROUND($B$4/$B$5,2)*($B$5-1),ROUND($B$4/$B$5,2)))</f>
        <v/>
      </c>
      <c r="D26" s="4" t="n"/>
      <c r="E26" s="6" t="n"/>
      <c r="F26" s="9">
        <f>IF(A26="","",$B$4-SUM($D$10:D26))</f>
        <v/>
      </c>
    </row>
    <row r="27">
      <c r="A27">
        <f>IF(18&lt;=$B$5,18,"")</f>
        <v/>
      </c>
      <c r="B27" s="8">
        <f>IF(A27="","",$B$7+$B$6*(18-1))</f>
        <v/>
      </c>
      <c r="C27" s="9">
        <f>IF(A27="","",IF(18=$B$5,$B$4-ROUND($B$4/$B$5,2)*($B$5-1),ROUND($B$4/$B$5,2)))</f>
        <v/>
      </c>
      <c r="D27" s="4" t="n"/>
      <c r="E27" s="6" t="n"/>
      <c r="F27" s="9">
        <f>IF(A27="","",$B$4-SUM($D$10:D27))</f>
        <v/>
      </c>
    </row>
    <row r="28">
      <c r="A28">
        <f>IF(19&lt;=$B$5,19,"")</f>
        <v/>
      </c>
      <c r="B28" s="8">
        <f>IF(A28="","",$B$7+$B$6*(19-1))</f>
        <v/>
      </c>
      <c r="C28" s="9">
        <f>IF(A28="","",IF(19=$B$5,$B$4-ROUND($B$4/$B$5,2)*($B$5-1),ROUND($B$4/$B$5,2)))</f>
        <v/>
      </c>
      <c r="D28" s="4" t="n"/>
      <c r="E28" s="6" t="n"/>
      <c r="F28" s="9">
        <f>IF(A28="","",$B$4-SUM($D$10:D28))</f>
        <v/>
      </c>
    </row>
    <row r="29">
      <c r="A29">
        <f>IF(20&lt;=$B$5,20,"")</f>
        <v/>
      </c>
      <c r="B29" s="8">
        <f>IF(A29="","",$B$7+$B$6*(20-1))</f>
        <v/>
      </c>
      <c r="C29" s="9">
        <f>IF(A29="","",IF(20=$B$5,$B$4-ROUND($B$4/$B$5,2)*($B$5-1),ROUND($B$4/$B$5,2)))</f>
        <v/>
      </c>
      <c r="D29" s="4" t="n"/>
      <c r="E29" s="6" t="n"/>
      <c r="F29" s="9">
        <f>IF(A29="","",$B$4-SUM($D$10:D29))</f>
        <v/>
      </c>
    </row>
    <row r="30">
      <c r="A30">
        <f>IF(21&lt;=$B$5,21,"")</f>
        <v/>
      </c>
      <c r="B30" s="8">
        <f>IF(A30="","",$B$7+$B$6*(21-1))</f>
        <v/>
      </c>
      <c r="C30" s="9">
        <f>IF(A30="","",IF(21=$B$5,$B$4-ROUND($B$4/$B$5,2)*($B$5-1),ROUND($B$4/$B$5,2)))</f>
        <v/>
      </c>
      <c r="D30" s="4" t="n"/>
      <c r="E30" s="6" t="n"/>
      <c r="F30" s="9">
        <f>IF(A30="","",$B$4-SUM($D$10:D30))</f>
        <v/>
      </c>
    </row>
    <row r="31">
      <c r="A31">
        <f>IF(22&lt;=$B$5,22,"")</f>
        <v/>
      </c>
      <c r="B31" s="8">
        <f>IF(A31="","",$B$7+$B$6*(22-1))</f>
        <v/>
      </c>
      <c r="C31" s="9">
        <f>IF(A31="","",IF(22=$B$5,$B$4-ROUND($B$4/$B$5,2)*($B$5-1),ROUND($B$4/$B$5,2)))</f>
        <v/>
      </c>
      <c r="D31" s="4" t="n"/>
      <c r="E31" s="6" t="n"/>
      <c r="F31" s="9">
        <f>IF(A31="","",$B$4-SUM($D$10:D31))</f>
        <v/>
      </c>
    </row>
    <row r="32">
      <c r="A32">
        <f>IF(23&lt;=$B$5,23,"")</f>
        <v/>
      </c>
      <c r="B32" s="8">
        <f>IF(A32="","",$B$7+$B$6*(23-1))</f>
        <v/>
      </c>
      <c r="C32" s="9">
        <f>IF(A32="","",IF(23=$B$5,$B$4-ROUND($B$4/$B$5,2)*($B$5-1),ROUND($B$4/$B$5,2)))</f>
        <v/>
      </c>
      <c r="D32" s="4" t="n"/>
      <c r="E32" s="6" t="n"/>
      <c r="F32" s="9">
        <f>IF(A32="","",$B$4-SUM($D$10:D32))</f>
        <v/>
      </c>
    </row>
    <row r="33">
      <c r="A33">
        <f>IF(24&lt;=$B$5,24,"")</f>
        <v/>
      </c>
      <c r="B33" s="8">
        <f>IF(A33="","",$B$7+$B$6*(24-1))</f>
        <v/>
      </c>
      <c r="C33" s="9">
        <f>IF(A33="","",IF(24=$B$5,$B$4-ROUND($B$4/$B$5,2)*($B$5-1),ROUND($B$4/$B$5,2)))</f>
        <v/>
      </c>
      <c r="D33" s="4" t="n"/>
      <c r="E33" s="6" t="n"/>
      <c r="F33" s="9">
        <f>IF(A33="","",$B$4-SUM($D$10:D33))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0" t="inlineStr">
        <is>
          <t>Cómo se usa esta hoja</t>
        </is>
      </c>
    </row>
    <row r="3" ht="15" customHeight="1">
      <c r="A3" s="11" t="inlineStr">
        <is>
          <t>El último pago ajusta los centavos para que la suma dé exactamente el adeudo.</t>
        </is>
      </c>
    </row>
    <row r="4" ht="15" customHeight="1">
      <c r="A4" s="11" t="inlineStr"/>
    </row>
    <row r="5" ht="15" customHeight="1">
      <c r="A5" s="11" t="inlineStr">
        <is>
          <t>La columna Resta es lo que se le dice al cliente cada vez: cuánto le falta, no cuánto pagó.</t>
        </is>
      </c>
    </row>
    <row r="6" ht="15" customHeight="1">
      <c r="A6" s="11" t="inlineStr"/>
    </row>
    <row r="7" ht="15" customHeight="1">
      <c r="A7" s="11" t="inlineStr">
        <is>
          <t>Un calendario de pagos no es el convenio. El convenio es el documento firmado que dice</t>
        </is>
      </c>
    </row>
    <row r="8" ht="15" customHeight="1">
      <c r="A8" s="11" t="inlineStr">
        <is>
          <t>que el cliente reconoce el adeudo y acepta estas fechas; sin firma, el calendario es</t>
        </is>
      </c>
    </row>
    <row r="9" ht="15" customHeight="1">
      <c r="A9" s="11" t="inlineStr">
        <is>
          <t>sólo una propuesta.</t>
        </is>
      </c>
    </row>
    <row r="10" ht="15" customHeight="1">
      <c r="A10" s="11" t="inlineStr"/>
    </row>
    <row r="11" ht="15" customHeight="1">
      <c r="A11" s="11" t="inlineStr">
        <is>
          <t>El pago que no llega en su fecha es el aviso que se manda al día siguiente, no a la semana.</t>
        </is>
      </c>
    </row>
    <row r="13">
      <c r="A13" s="12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2026-09-25T18:25:56Z</dcterms:created>
  <dcterms:modified xmlns:dcterms="http://purl.org/dc/terms/" xmlns:xsi="http://www.w3.org/2001/XMLSchema-instance" xsi:type="dcterms:W3CDTF">2026-09-25T18:25:56Z</dcterms:modified>
</cp:coreProperties>
</file>