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umnos" sheetId="1" state="visible" r:id="rId1"/>
    <sheet xmlns:r="http://schemas.openxmlformats.org/officeDocument/2006/relationships" name="Pagos" sheetId="2" state="visible" r:id="rId2"/>
    <sheet xmlns:r="http://schemas.openxmlformats.org/officeDocument/2006/relationships" name="Ajustes" sheetId="3" state="visible" r:id="rId3"/>
    <sheet xmlns:r="http://schemas.openxmlformats.org/officeDocument/2006/relationships" name="Cómo se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1A2B2A"/>
      <sz val="10"/>
    </font>
    <font>
      <b val="1"/>
    </font>
    <font>
      <b val="1"/>
      <color rgb="000F8B83"/>
    </font>
    <font>
      <i val="1"/>
      <color rgb="006B7A79"/>
      <sz val="9"/>
    </font>
    <font>
      <b val="1"/>
      <color rgb="001A2B2A"/>
      <sz val="13"/>
    </font>
  </fonts>
  <fills count="4">
    <fill>
      <patternFill/>
    </fill>
    <fill>
      <patternFill patternType="gray125"/>
    </fill>
    <fill>
      <patternFill patternType="solid">
        <fgColor rgb="000F8B83"/>
      </patternFill>
    </fill>
    <fill>
      <patternFill patternType="solid">
        <fgColor rgb="00F4F6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4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0" customWidth="1" min="5" max="5"/>
    <col width="20" customWidth="1" min="6" max="6"/>
    <col width="20" customWidth="1" min="7" max="7"/>
    <col width="14" customWidth="1" min="8" max="8"/>
    <col width="10" customWidth="1" min="9" max="9"/>
    <col width="13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nombre</t>
        </is>
      </c>
      <c r="B1" s="1" t="inlineStr">
        <is>
          <t>telefono</t>
        </is>
      </c>
      <c r="C1" s="1" t="inlineStr">
        <is>
          <t>email</t>
        </is>
      </c>
      <c r="D1" s="1" t="inlineStr">
        <is>
          <t>saldo</t>
        </is>
      </c>
      <c r="E1" s="1" t="inlineStr">
        <is>
          <t>estatus</t>
        </is>
      </c>
      <c r="F1" s="2" t="inlineStr">
        <is>
          <t>alumno</t>
        </is>
      </c>
      <c r="G1" s="2" t="inlineStr">
        <is>
          <t>clase</t>
        </is>
      </c>
      <c r="H1" s="2" t="inlineStr">
        <is>
          <t>modalidad</t>
        </is>
      </c>
      <c r="I1" s="2" t="inlineStr">
        <is>
          <t>precio</t>
        </is>
      </c>
      <c r="J1" s="2" t="inlineStr">
        <is>
          <t>fecha_de_inicio</t>
        </is>
      </c>
      <c r="K1" s="2" t="inlineStr">
        <is>
          <t>clases_tomadas</t>
        </is>
      </c>
      <c r="L1" s="2" t="inlineStr">
        <is>
          <t>cargado</t>
        </is>
      </c>
      <c r="M1" s="2" t="inlineStr">
        <is>
          <t>pagado</t>
        </is>
      </c>
      <c r="N1" s="2" t="inlineStr">
        <is>
          <t>clases_pagadas</t>
        </is>
      </c>
    </row>
    <row r="2">
      <c r="A2" t="inlineStr">
        <is>
          <t>Lucía Herrera</t>
        </is>
      </c>
      <c r="B2" t="inlineStr">
        <is>
          <t>+52 55 0000 0111</t>
        </is>
      </c>
      <c r="C2" t="inlineStr">
        <is>
          <t>lucia@ejemplo.com</t>
        </is>
      </c>
      <c r="D2" s="3">
        <f>IF(F2="","",MAX(0,N(L2)-N(M2)))</f>
        <v/>
      </c>
      <c r="E2" t="inlineStr">
        <is>
          <t>activo</t>
        </is>
      </c>
      <c r="F2" t="inlineStr">
        <is>
          <t>Valeria Herrera</t>
        </is>
      </c>
      <c r="G2" t="inlineStr">
        <is>
          <t>Inglés niños</t>
        </is>
      </c>
      <c r="H2" t="inlineStr">
        <is>
          <t>mensualidad</t>
        </is>
      </c>
      <c r="I2" s="3" t="n">
        <v>900</v>
      </c>
      <c r="J2" s="4" t="n">
        <v>46237</v>
      </c>
      <c r="L2" s="3">
        <f>IF(F2="","",IF(H2="por sesión",N(I2)*N(K2),IF(J2="",0,N(I2)*MAX(0,(YEAR(Ajustes!$B$1)-YEAR(J2))*12+MONTH(Ajustes!$B$1)-MONTH(J2)+IF(DAY(Ajustes!$B$1)&gt;=DAY(J2),1,0)))))</f>
        <v/>
      </c>
      <c r="M2" s="3">
        <f>IF(F2="","",SUMIF(Pagos!$B$2:$B$2000,F2,Pagos!$C$2:$C$2000))</f>
        <v/>
      </c>
      <c r="N2">
        <f>IF(OR(F2="",H2&lt;&gt;"por sesión",N(I2)=0),"",INT(M2/I2))</f>
        <v/>
      </c>
    </row>
    <row r="3">
      <c r="A3" t="inlineStr">
        <is>
          <t>Jorge Treviño</t>
        </is>
      </c>
      <c r="B3" t="inlineStr">
        <is>
          <t>+52 55 0000 0112</t>
        </is>
      </c>
      <c r="C3" t="inlineStr"/>
      <c r="D3" s="3">
        <f>IF(F3="","",MAX(0,N(L3)-N(M3)))</f>
        <v/>
      </c>
      <c r="E3" t="inlineStr">
        <is>
          <t>vencido</t>
        </is>
      </c>
      <c r="F3" t="inlineStr">
        <is>
          <t>Mateo Treviño</t>
        </is>
      </c>
      <c r="G3" t="inlineStr">
        <is>
          <t>Guitarra</t>
        </is>
      </c>
      <c r="H3" t="inlineStr">
        <is>
          <t>por sesión</t>
        </is>
      </c>
      <c r="I3" s="3" t="n">
        <v>250</v>
      </c>
      <c r="J3" s="4" t="n">
        <v>46266</v>
      </c>
      <c r="K3" t="n">
        <v>6</v>
      </c>
      <c r="L3" s="3">
        <f>IF(F3="","",IF(H3="por sesión",N(I3)*N(K3),IF(J3="",0,N(I3)*MAX(0,(YEAR(Ajustes!$B$1)-YEAR(J3))*12+MONTH(Ajustes!$B$1)-MONTH(J3)+IF(DAY(Ajustes!$B$1)&gt;=DAY(J3),1,0)))))</f>
        <v/>
      </c>
      <c r="M3" s="3">
        <f>IF(F3="","",SUMIF(Pagos!$B$2:$B$2000,F3,Pagos!$C$2:$C$2000))</f>
        <v/>
      </c>
      <c r="N3">
        <f>IF(OR(F3="",H3&lt;&gt;"por sesión",N(I3)=0),"",INT(M3/I3))</f>
        <v/>
      </c>
    </row>
    <row r="4">
      <c r="A4" t="inlineStr">
        <is>
          <t>Claudia Ruiz</t>
        </is>
      </c>
      <c r="B4" t="inlineStr">
        <is>
          <t>+52 55 0000 0113</t>
        </is>
      </c>
      <c r="C4" t="inlineStr"/>
      <c r="D4" s="3">
        <f>IF(F4="","",MAX(0,N(L4)-N(M4)))</f>
        <v/>
      </c>
      <c r="E4" t="inlineStr">
        <is>
          <t>activo</t>
        </is>
      </c>
      <c r="F4" t="inlineStr">
        <is>
          <t>Regina Ruiz</t>
        </is>
      </c>
      <c r="G4" t="inlineStr">
        <is>
          <t>Taller de robótica</t>
        </is>
      </c>
      <c r="H4" t="inlineStr">
        <is>
          <t>mensualidad</t>
        </is>
      </c>
      <c r="I4" s="3" t="n">
        <v>1200</v>
      </c>
      <c r="J4" s="4" t="n">
        <v>46280</v>
      </c>
      <c r="L4" s="3">
        <f>IF(F4="","",IF(H4="por sesión",N(I4)*N(K4),IF(J4="",0,N(I4)*MAX(0,(YEAR(Ajustes!$B$1)-YEAR(J4))*12+MONTH(Ajustes!$B$1)-MONTH(J4)+IF(DAY(Ajustes!$B$1)&gt;=DAY(J4),1,0)))))</f>
        <v/>
      </c>
      <c r="M4" s="3">
        <f>IF(F4="","",SUMIF(Pagos!$B$2:$B$2000,F4,Pagos!$C$2:$C$2000))</f>
        <v/>
      </c>
      <c r="N4">
        <f>IF(OR(F4="",H4&lt;&gt;"por sesión",N(I4)=0),"",INT(M4/I4))</f>
        <v/>
      </c>
    </row>
    <row r="5">
      <c r="D5" s="3">
        <f>IF(F5="","",MAX(0,N(L5)-N(M5)))</f>
        <v/>
      </c>
      <c r="I5" s="3" t="n"/>
      <c r="J5" s="4" t="n"/>
      <c r="L5" s="3">
        <f>IF(F5="","",IF(H5="por sesión",N(I5)*N(K5),IF(J5="",0,N(I5)*MAX(0,(YEAR(Ajustes!$B$1)-YEAR(J5))*12+MONTH(Ajustes!$B$1)-MONTH(J5)+IF(DAY(Ajustes!$B$1)&gt;=DAY(J5),1,0)))))</f>
        <v/>
      </c>
      <c r="M5" s="3">
        <f>IF(F5="","",SUMIF(Pagos!$B$2:$B$2000,F5,Pagos!$C$2:$C$2000))</f>
        <v/>
      </c>
      <c r="N5">
        <f>IF(OR(F5="",H5&lt;&gt;"por sesión",N(I5)=0),"",INT(M5/I5))</f>
        <v/>
      </c>
    </row>
    <row r="6">
      <c r="D6" s="3">
        <f>IF(F6="","",MAX(0,N(L6)-N(M6)))</f>
        <v/>
      </c>
      <c r="I6" s="3" t="n"/>
      <c r="J6" s="4" t="n"/>
      <c r="L6" s="3">
        <f>IF(F6="","",IF(H6="por sesión",N(I6)*N(K6),IF(J6="",0,N(I6)*MAX(0,(YEAR(Ajustes!$B$1)-YEAR(J6))*12+MONTH(Ajustes!$B$1)-MONTH(J6)+IF(DAY(Ajustes!$B$1)&gt;=DAY(J6),1,0)))))</f>
        <v/>
      </c>
      <c r="M6" s="3">
        <f>IF(F6="","",SUMIF(Pagos!$B$2:$B$2000,F6,Pagos!$C$2:$C$2000))</f>
        <v/>
      </c>
      <c r="N6">
        <f>IF(OR(F6="",H6&lt;&gt;"por sesión",N(I6)=0),"",INT(M6/I6))</f>
        <v/>
      </c>
    </row>
    <row r="7">
      <c r="D7" s="3">
        <f>IF(F7="","",MAX(0,N(L7)-N(M7)))</f>
        <v/>
      </c>
      <c r="I7" s="3" t="n"/>
      <c r="J7" s="4" t="n"/>
      <c r="L7" s="3">
        <f>IF(F7="","",IF(H7="por sesión",N(I7)*N(K7),IF(J7="",0,N(I7)*MAX(0,(YEAR(Ajustes!$B$1)-YEAR(J7))*12+MONTH(Ajustes!$B$1)-MONTH(J7)+IF(DAY(Ajustes!$B$1)&gt;=DAY(J7),1,0)))))</f>
        <v/>
      </c>
      <c r="M7" s="3">
        <f>IF(F7="","",SUMIF(Pagos!$B$2:$B$2000,F7,Pagos!$C$2:$C$2000))</f>
        <v/>
      </c>
      <c r="N7">
        <f>IF(OR(F7="",H7&lt;&gt;"por sesión",N(I7)=0),"",INT(M7/I7))</f>
        <v/>
      </c>
    </row>
    <row r="8">
      <c r="D8" s="3">
        <f>IF(F8="","",MAX(0,N(L8)-N(M8)))</f>
        <v/>
      </c>
      <c r="I8" s="3" t="n"/>
      <c r="J8" s="4" t="n"/>
      <c r="L8" s="3">
        <f>IF(F8="","",IF(H8="por sesión",N(I8)*N(K8),IF(J8="",0,N(I8)*MAX(0,(YEAR(Ajustes!$B$1)-YEAR(J8))*12+MONTH(Ajustes!$B$1)-MONTH(J8)+IF(DAY(Ajustes!$B$1)&gt;=DAY(J8),1,0)))))</f>
        <v/>
      </c>
      <c r="M8" s="3">
        <f>IF(F8="","",SUMIF(Pagos!$B$2:$B$2000,F8,Pagos!$C$2:$C$2000))</f>
        <v/>
      </c>
      <c r="N8">
        <f>IF(OR(F8="",H8&lt;&gt;"por sesión",N(I8)=0),"",INT(M8/I8))</f>
        <v/>
      </c>
    </row>
    <row r="9">
      <c r="D9" s="3">
        <f>IF(F9="","",MAX(0,N(L9)-N(M9)))</f>
        <v/>
      </c>
      <c r="I9" s="3" t="n"/>
      <c r="J9" s="4" t="n"/>
      <c r="L9" s="3">
        <f>IF(F9="","",IF(H9="por sesión",N(I9)*N(K9),IF(J9="",0,N(I9)*MAX(0,(YEAR(Ajustes!$B$1)-YEAR(J9))*12+MONTH(Ajustes!$B$1)-MONTH(J9)+IF(DAY(Ajustes!$B$1)&gt;=DAY(J9),1,0)))))</f>
        <v/>
      </c>
      <c r="M9" s="3">
        <f>IF(F9="","",SUMIF(Pagos!$B$2:$B$2000,F9,Pagos!$C$2:$C$2000))</f>
        <v/>
      </c>
      <c r="N9">
        <f>IF(OR(F9="",H9&lt;&gt;"por sesión",N(I9)=0),"",INT(M9/I9))</f>
        <v/>
      </c>
    </row>
    <row r="10">
      <c r="D10" s="3">
        <f>IF(F10="","",MAX(0,N(L10)-N(M10)))</f>
        <v/>
      </c>
      <c r="I10" s="3" t="n"/>
      <c r="J10" s="4" t="n"/>
      <c r="L10" s="3">
        <f>IF(F10="","",IF(H10="por sesión",N(I10)*N(K10),IF(J10="",0,N(I10)*MAX(0,(YEAR(Ajustes!$B$1)-YEAR(J10))*12+MONTH(Ajustes!$B$1)-MONTH(J10)+IF(DAY(Ajustes!$B$1)&gt;=DAY(J10),1,0)))))</f>
        <v/>
      </c>
      <c r="M10" s="3">
        <f>IF(F10="","",SUMIF(Pagos!$B$2:$B$2000,F10,Pagos!$C$2:$C$2000))</f>
        <v/>
      </c>
      <c r="N10">
        <f>IF(OR(F10="",H10&lt;&gt;"por sesión",N(I10)=0),"",INT(M10/I10))</f>
        <v/>
      </c>
    </row>
    <row r="11">
      <c r="D11" s="3">
        <f>IF(F11="","",MAX(0,N(L11)-N(M11)))</f>
        <v/>
      </c>
      <c r="I11" s="3" t="n"/>
      <c r="J11" s="4" t="n"/>
      <c r="L11" s="3">
        <f>IF(F11="","",IF(H11="por sesión",N(I11)*N(K11),IF(J11="",0,N(I11)*MAX(0,(YEAR(Ajustes!$B$1)-YEAR(J11))*12+MONTH(Ajustes!$B$1)-MONTH(J11)+IF(DAY(Ajustes!$B$1)&gt;=DAY(J11),1,0)))))</f>
        <v/>
      </c>
      <c r="M11" s="3">
        <f>IF(F11="","",SUMIF(Pagos!$B$2:$B$2000,F11,Pagos!$C$2:$C$2000))</f>
        <v/>
      </c>
      <c r="N11">
        <f>IF(OR(F11="",H11&lt;&gt;"por sesión",N(I11)=0),"",INT(M11/I11))</f>
        <v/>
      </c>
    </row>
    <row r="12">
      <c r="D12" s="3">
        <f>IF(F12="","",MAX(0,N(L12)-N(M12)))</f>
        <v/>
      </c>
      <c r="I12" s="3" t="n"/>
      <c r="J12" s="4" t="n"/>
      <c r="L12" s="3">
        <f>IF(F12="","",IF(H12="por sesión",N(I12)*N(K12),IF(J12="",0,N(I12)*MAX(0,(YEAR(Ajustes!$B$1)-YEAR(J12))*12+MONTH(Ajustes!$B$1)-MONTH(J12)+IF(DAY(Ajustes!$B$1)&gt;=DAY(J12),1,0)))))</f>
        <v/>
      </c>
      <c r="M12" s="3">
        <f>IF(F12="","",SUMIF(Pagos!$B$2:$B$2000,F12,Pagos!$C$2:$C$2000))</f>
        <v/>
      </c>
      <c r="N12">
        <f>IF(OR(F12="",H12&lt;&gt;"por sesión",N(I12)=0),"",INT(M12/I12))</f>
        <v/>
      </c>
    </row>
    <row r="13">
      <c r="D13" s="3">
        <f>IF(F13="","",MAX(0,N(L13)-N(M13)))</f>
        <v/>
      </c>
      <c r="I13" s="3" t="n"/>
      <c r="J13" s="4" t="n"/>
      <c r="L13" s="3">
        <f>IF(F13="","",IF(H13="por sesión",N(I13)*N(K13),IF(J13="",0,N(I13)*MAX(0,(YEAR(Ajustes!$B$1)-YEAR(J13))*12+MONTH(Ajustes!$B$1)-MONTH(J13)+IF(DAY(Ajustes!$B$1)&gt;=DAY(J13),1,0)))))</f>
        <v/>
      </c>
      <c r="M13" s="3">
        <f>IF(F13="","",SUMIF(Pagos!$B$2:$B$2000,F13,Pagos!$C$2:$C$2000))</f>
        <v/>
      </c>
      <c r="N13">
        <f>IF(OR(F13="",H13&lt;&gt;"por sesión",N(I13)=0),"",INT(M13/I13))</f>
        <v/>
      </c>
    </row>
    <row r="14">
      <c r="D14" s="3">
        <f>IF(F14="","",MAX(0,N(L14)-N(M14)))</f>
        <v/>
      </c>
      <c r="I14" s="3" t="n"/>
      <c r="J14" s="4" t="n"/>
      <c r="L14" s="3">
        <f>IF(F14="","",IF(H14="por sesión",N(I14)*N(K14),IF(J14="",0,N(I14)*MAX(0,(YEAR(Ajustes!$B$1)-YEAR(J14))*12+MONTH(Ajustes!$B$1)-MONTH(J14)+IF(DAY(Ajustes!$B$1)&gt;=DAY(J14),1,0)))))</f>
        <v/>
      </c>
      <c r="M14" s="3">
        <f>IF(F14="","",SUMIF(Pagos!$B$2:$B$2000,F14,Pagos!$C$2:$C$2000))</f>
        <v/>
      </c>
      <c r="N14">
        <f>IF(OR(F14="",H14&lt;&gt;"por sesión",N(I14)=0),"",INT(M14/I14))</f>
        <v/>
      </c>
    </row>
    <row r="15">
      <c r="D15" s="3">
        <f>IF(F15="","",MAX(0,N(L15)-N(M15)))</f>
        <v/>
      </c>
      <c r="I15" s="3" t="n"/>
      <c r="J15" s="4" t="n"/>
      <c r="L15" s="3">
        <f>IF(F15="","",IF(H15="por sesión",N(I15)*N(K15),IF(J15="",0,N(I15)*MAX(0,(YEAR(Ajustes!$B$1)-YEAR(J15))*12+MONTH(Ajustes!$B$1)-MONTH(J15)+IF(DAY(Ajustes!$B$1)&gt;=DAY(J15),1,0)))))</f>
        <v/>
      </c>
      <c r="M15" s="3">
        <f>IF(F15="","",SUMIF(Pagos!$B$2:$B$2000,F15,Pagos!$C$2:$C$2000))</f>
        <v/>
      </c>
      <c r="N15">
        <f>IF(OR(F15="",H15&lt;&gt;"por sesión",N(I15)=0),"",INT(M15/I15))</f>
        <v/>
      </c>
    </row>
    <row r="16">
      <c r="D16" s="3">
        <f>IF(F16="","",MAX(0,N(L16)-N(M16)))</f>
        <v/>
      </c>
      <c r="I16" s="3" t="n"/>
      <c r="J16" s="4" t="n"/>
      <c r="L16" s="3">
        <f>IF(F16="","",IF(H16="por sesión",N(I16)*N(K16),IF(J16="",0,N(I16)*MAX(0,(YEAR(Ajustes!$B$1)-YEAR(J16))*12+MONTH(Ajustes!$B$1)-MONTH(J16)+IF(DAY(Ajustes!$B$1)&gt;=DAY(J16),1,0)))))</f>
        <v/>
      </c>
      <c r="M16" s="3">
        <f>IF(F16="","",SUMIF(Pagos!$B$2:$B$2000,F16,Pagos!$C$2:$C$2000))</f>
        <v/>
      </c>
      <c r="N16">
        <f>IF(OR(F16="",H16&lt;&gt;"por sesión",N(I16)=0),"",INT(M16/I16))</f>
        <v/>
      </c>
    </row>
    <row r="17">
      <c r="D17" s="3">
        <f>IF(F17="","",MAX(0,N(L17)-N(M17)))</f>
        <v/>
      </c>
      <c r="I17" s="3" t="n"/>
      <c r="J17" s="4" t="n"/>
      <c r="L17" s="3">
        <f>IF(F17="","",IF(H17="por sesión",N(I17)*N(K17),IF(J17="",0,N(I17)*MAX(0,(YEAR(Ajustes!$B$1)-YEAR(J17))*12+MONTH(Ajustes!$B$1)-MONTH(J17)+IF(DAY(Ajustes!$B$1)&gt;=DAY(J17),1,0)))))</f>
        <v/>
      </c>
      <c r="M17" s="3">
        <f>IF(F17="","",SUMIF(Pagos!$B$2:$B$2000,F17,Pagos!$C$2:$C$2000))</f>
        <v/>
      </c>
      <c r="N17">
        <f>IF(OR(F17="",H17&lt;&gt;"por sesión",N(I17)=0),"",INT(M17/I17))</f>
        <v/>
      </c>
    </row>
    <row r="18">
      <c r="D18" s="3">
        <f>IF(F18="","",MAX(0,N(L18)-N(M18)))</f>
        <v/>
      </c>
      <c r="I18" s="3" t="n"/>
      <c r="J18" s="4" t="n"/>
      <c r="L18" s="3">
        <f>IF(F18="","",IF(H18="por sesión",N(I18)*N(K18),IF(J18="",0,N(I18)*MAX(0,(YEAR(Ajustes!$B$1)-YEAR(J18))*12+MONTH(Ajustes!$B$1)-MONTH(J18)+IF(DAY(Ajustes!$B$1)&gt;=DAY(J18),1,0)))))</f>
        <v/>
      </c>
      <c r="M18" s="3">
        <f>IF(F18="","",SUMIF(Pagos!$B$2:$B$2000,F18,Pagos!$C$2:$C$2000))</f>
        <v/>
      </c>
      <c r="N18">
        <f>IF(OR(F18="",H18&lt;&gt;"por sesión",N(I18)=0),"",INT(M18/I18))</f>
        <v/>
      </c>
    </row>
    <row r="19">
      <c r="D19" s="3">
        <f>IF(F19="","",MAX(0,N(L19)-N(M19)))</f>
        <v/>
      </c>
      <c r="I19" s="3" t="n"/>
      <c r="J19" s="4" t="n"/>
      <c r="L19" s="3">
        <f>IF(F19="","",IF(H19="por sesión",N(I19)*N(K19),IF(J19="",0,N(I19)*MAX(0,(YEAR(Ajustes!$B$1)-YEAR(J19))*12+MONTH(Ajustes!$B$1)-MONTH(J19)+IF(DAY(Ajustes!$B$1)&gt;=DAY(J19),1,0)))))</f>
        <v/>
      </c>
      <c r="M19" s="3">
        <f>IF(F19="","",SUMIF(Pagos!$B$2:$B$2000,F19,Pagos!$C$2:$C$2000))</f>
        <v/>
      </c>
      <c r="N19">
        <f>IF(OR(F19="",H19&lt;&gt;"por sesión",N(I19)=0),"",INT(M19/I19))</f>
        <v/>
      </c>
    </row>
    <row r="20">
      <c r="D20" s="3">
        <f>IF(F20="","",MAX(0,N(L20)-N(M20)))</f>
        <v/>
      </c>
      <c r="I20" s="3" t="n"/>
      <c r="J20" s="4" t="n"/>
      <c r="L20" s="3">
        <f>IF(F20="","",IF(H20="por sesión",N(I20)*N(K20),IF(J20="",0,N(I20)*MAX(0,(YEAR(Ajustes!$B$1)-YEAR(J20))*12+MONTH(Ajustes!$B$1)-MONTH(J20)+IF(DAY(Ajustes!$B$1)&gt;=DAY(J20),1,0)))))</f>
        <v/>
      </c>
      <c r="M20" s="3">
        <f>IF(F20="","",SUMIF(Pagos!$B$2:$B$2000,F20,Pagos!$C$2:$C$2000))</f>
        <v/>
      </c>
      <c r="N20">
        <f>IF(OR(F20="",H20&lt;&gt;"por sesión",N(I20)=0),"",INT(M20/I20))</f>
        <v/>
      </c>
    </row>
    <row r="21">
      <c r="D21" s="3">
        <f>IF(F21="","",MAX(0,N(L21)-N(M21)))</f>
        <v/>
      </c>
      <c r="I21" s="3" t="n"/>
      <c r="J21" s="4" t="n"/>
      <c r="L21" s="3">
        <f>IF(F21="","",IF(H21="por sesión",N(I21)*N(K21),IF(J21="",0,N(I21)*MAX(0,(YEAR(Ajustes!$B$1)-YEAR(J21))*12+MONTH(Ajustes!$B$1)-MONTH(J21)+IF(DAY(Ajustes!$B$1)&gt;=DAY(J21),1,0)))))</f>
        <v/>
      </c>
      <c r="M21" s="3">
        <f>IF(F21="","",SUMIF(Pagos!$B$2:$B$2000,F21,Pagos!$C$2:$C$2000))</f>
        <v/>
      </c>
      <c r="N21">
        <f>IF(OR(F21="",H21&lt;&gt;"por sesión",N(I21)=0),"",INT(M21/I21))</f>
        <v/>
      </c>
    </row>
    <row r="22">
      <c r="D22" s="3">
        <f>IF(F22="","",MAX(0,N(L22)-N(M22)))</f>
        <v/>
      </c>
      <c r="I22" s="3" t="n"/>
      <c r="J22" s="4" t="n"/>
      <c r="L22" s="3">
        <f>IF(F22="","",IF(H22="por sesión",N(I22)*N(K22),IF(J22="",0,N(I22)*MAX(0,(YEAR(Ajustes!$B$1)-YEAR(J22))*12+MONTH(Ajustes!$B$1)-MONTH(J22)+IF(DAY(Ajustes!$B$1)&gt;=DAY(J22),1,0)))))</f>
        <v/>
      </c>
      <c r="M22" s="3">
        <f>IF(F22="","",SUMIF(Pagos!$B$2:$B$2000,F22,Pagos!$C$2:$C$2000))</f>
        <v/>
      </c>
      <c r="N22">
        <f>IF(OR(F22="",H22&lt;&gt;"por sesión",N(I22)=0),"",INT(M22/I22))</f>
        <v/>
      </c>
    </row>
    <row r="23">
      <c r="D23" s="3">
        <f>IF(F23="","",MAX(0,N(L23)-N(M23)))</f>
        <v/>
      </c>
      <c r="I23" s="3" t="n"/>
      <c r="J23" s="4" t="n"/>
      <c r="L23" s="3">
        <f>IF(F23="","",IF(H23="por sesión",N(I23)*N(K23),IF(J23="",0,N(I23)*MAX(0,(YEAR(Ajustes!$B$1)-YEAR(J23))*12+MONTH(Ajustes!$B$1)-MONTH(J23)+IF(DAY(Ajustes!$B$1)&gt;=DAY(J23),1,0)))))</f>
        <v/>
      </c>
      <c r="M23" s="3">
        <f>IF(F23="","",SUMIF(Pagos!$B$2:$B$2000,F23,Pagos!$C$2:$C$2000))</f>
        <v/>
      </c>
      <c r="N23">
        <f>IF(OR(F23="",H23&lt;&gt;"por sesión",N(I23)=0),"",INT(M23/I23))</f>
        <v/>
      </c>
    </row>
    <row r="24">
      <c r="D24" s="3">
        <f>IF(F24="","",MAX(0,N(L24)-N(M24)))</f>
        <v/>
      </c>
      <c r="I24" s="3" t="n"/>
      <c r="J24" s="4" t="n"/>
      <c r="L24" s="3">
        <f>IF(F24="","",IF(H24="por sesión",N(I24)*N(K24),IF(J24="",0,N(I24)*MAX(0,(YEAR(Ajustes!$B$1)-YEAR(J24))*12+MONTH(Ajustes!$B$1)-MONTH(J24)+IF(DAY(Ajustes!$B$1)&gt;=DAY(J24),1,0)))))</f>
        <v/>
      </c>
      <c r="M24" s="3">
        <f>IF(F24="","",SUMIF(Pagos!$B$2:$B$2000,F24,Pagos!$C$2:$C$2000))</f>
        <v/>
      </c>
      <c r="N24">
        <f>IF(OR(F24="",H24&lt;&gt;"por sesión",N(I24)=0),"",INT(M24/I24))</f>
        <v/>
      </c>
    </row>
    <row r="25">
      <c r="D25" s="3">
        <f>IF(F25="","",MAX(0,N(L25)-N(M25)))</f>
        <v/>
      </c>
      <c r="I25" s="3" t="n"/>
      <c r="J25" s="4" t="n"/>
      <c r="L25" s="3">
        <f>IF(F25="","",IF(H25="por sesión",N(I25)*N(K25),IF(J25="",0,N(I25)*MAX(0,(YEAR(Ajustes!$B$1)-YEAR(J25))*12+MONTH(Ajustes!$B$1)-MONTH(J25)+IF(DAY(Ajustes!$B$1)&gt;=DAY(J25),1,0)))))</f>
        <v/>
      </c>
      <c r="M25" s="3">
        <f>IF(F25="","",SUMIF(Pagos!$B$2:$B$2000,F25,Pagos!$C$2:$C$2000))</f>
        <v/>
      </c>
      <c r="N25">
        <f>IF(OR(F25="",H25&lt;&gt;"por sesión",N(I25)=0),"",INT(M25/I25))</f>
        <v/>
      </c>
    </row>
    <row r="26">
      <c r="D26" s="3">
        <f>IF(F26="","",MAX(0,N(L26)-N(M26)))</f>
        <v/>
      </c>
      <c r="I26" s="3" t="n"/>
      <c r="J26" s="4" t="n"/>
      <c r="L26" s="3">
        <f>IF(F26="","",IF(H26="por sesión",N(I26)*N(K26),IF(J26="",0,N(I26)*MAX(0,(YEAR(Ajustes!$B$1)-YEAR(J26))*12+MONTH(Ajustes!$B$1)-MONTH(J26)+IF(DAY(Ajustes!$B$1)&gt;=DAY(J26),1,0)))))</f>
        <v/>
      </c>
      <c r="M26" s="3">
        <f>IF(F26="","",SUMIF(Pagos!$B$2:$B$2000,F26,Pagos!$C$2:$C$2000))</f>
        <v/>
      </c>
      <c r="N26">
        <f>IF(OR(F26="",H26&lt;&gt;"por sesión",N(I26)=0),"",INT(M26/I26))</f>
        <v/>
      </c>
    </row>
    <row r="27">
      <c r="D27" s="3">
        <f>IF(F27="","",MAX(0,N(L27)-N(M27)))</f>
        <v/>
      </c>
      <c r="I27" s="3" t="n"/>
      <c r="J27" s="4" t="n"/>
      <c r="L27" s="3">
        <f>IF(F27="","",IF(H27="por sesión",N(I27)*N(K27),IF(J27="",0,N(I27)*MAX(0,(YEAR(Ajustes!$B$1)-YEAR(J27))*12+MONTH(Ajustes!$B$1)-MONTH(J27)+IF(DAY(Ajustes!$B$1)&gt;=DAY(J27),1,0)))))</f>
        <v/>
      </c>
      <c r="M27" s="3">
        <f>IF(F27="","",SUMIF(Pagos!$B$2:$B$2000,F27,Pagos!$C$2:$C$2000))</f>
        <v/>
      </c>
      <c r="N27">
        <f>IF(OR(F27="",H27&lt;&gt;"por sesión",N(I27)=0),"",INT(M27/I27))</f>
        <v/>
      </c>
    </row>
    <row r="28">
      <c r="D28" s="3">
        <f>IF(F28="","",MAX(0,N(L28)-N(M28)))</f>
        <v/>
      </c>
      <c r="I28" s="3" t="n"/>
      <c r="J28" s="4" t="n"/>
      <c r="L28" s="3">
        <f>IF(F28="","",IF(H28="por sesión",N(I28)*N(K28),IF(J28="",0,N(I28)*MAX(0,(YEAR(Ajustes!$B$1)-YEAR(J28))*12+MONTH(Ajustes!$B$1)-MONTH(J28)+IF(DAY(Ajustes!$B$1)&gt;=DAY(J28),1,0)))))</f>
        <v/>
      </c>
      <c r="M28" s="3">
        <f>IF(F28="","",SUMIF(Pagos!$B$2:$B$2000,F28,Pagos!$C$2:$C$2000))</f>
        <v/>
      </c>
      <c r="N28">
        <f>IF(OR(F28="",H28&lt;&gt;"por sesión",N(I28)=0),"",INT(M28/I28))</f>
        <v/>
      </c>
    </row>
    <row r="29">
      <c r="D29" s="3">
        <f>IF(F29="","",MAX(0,N(L29)-N(M29)))</f>
        <v/>
      </c>
      <c r="I29" s="3" t="n"/>
      <c r="J29" s="4" t="n"/>
      <c r="L29" s="3">
        <f>IF(F29="","",IF(H29="por sesión",N(I29)*N(K29),IF(J29="",0,N(I29)*MAX(0,(YEAR(Ajustes!$B$1)-YEAR(J29))*12+MONTH(Ajustes!$B$1)-MONTH(J29)+IF(DAY(Ajustes!$B$1)&gt;=DAY(J29),1,0)))))</f>
        <v/>
      </c>
      <c r="M29" s="3">
        <f>IF(F29="","",SUMIF(Pagos!$B$2:$B$2000,F29,Pagos!$C$2:$C$2000))</f>
        <v/>
      </c>
      <c r="N29">
        <f>IF(OR(F29="",H29&lt;&gt;"por sesión",N(I29)=0),"",INT(M29/I29))</f>
        <v/>
      </c>
    </row>
    <row r="30">
      <c r="D30" s="3">
        <f>IF(F30="","",MAX(0,N(L30)-N(M30)))</f>
        <v/>
      </c>
      <c r="I30" s="3" t="n"/>
      <c r="J30" s="4" t="n"/>
      <c r="L30" s="3">
        <f>IF(F30="","",IF(H30="por sesión",N(I30)*N(K30),IF(J30="",0,N(I30)*MAX(0,(YEAR(Ajustes!$B$1)-YEAR(J30))*12+MONTH(Ajustes!$B$1)-MONTH(J30)+IF(DAY(Ajustes!$B$1)&gt;=DAY(J30),1,0)))))</f>
        <v/>
      </c>
      <c r="M30" s="3">
        <f>IF(F30="","",SUMIF(Pagos!$B$2:$B$2000,F30,Pagos!$C$2:$C$2000))</f>
        <v/>
      </c>
      <c r="N30">
        <f>IF(OR(F30="",H30&lt;&gt;"por sesión",N(I30)=0),"",INT(M30/I30))</f>
        <v/>
      </c>
    </row>
    <row r="31">
      <c r="D31" s="3">
        <f>IF(F31="","",MAX(0,N(L31)-N(M31)))</f>
        <v/>
      </c>
      <c r="I31" s="3" t="n"/>
      <c r="J31" s="4" t="n"/>
      <c r="L31" s="3">
        <f>IF(F31="","",IF(H31="por sesión",N(I31)*N(K31),IF(J31="",0,N(I31)*MAX(0,(YEAR(Ajustes!$B$1)-YEAR(J31))*12+MONTH(Ajustes!$B$1)-MONTH(J31)+IF(DAY(Ajustes!$B$1)&gt;=DAY(J31),1,0)))))</f>
        <v/>
      </c>
      <c r="M31" s="3">
        <f>IF(F31="","",SUMIF(Pagos!$B$2:$B$2000,F31,Pagos!$C$2:$C$2000))</f>
        <v/>
      </c>
      <c r="N31">
        <f>IF(OR(F31="",H31&lt;&gt;"por sesión",N(I31)=0),"",INT(M31/I31))</f>
        <v/>
      </c>
    </row>
    <row r="32">
      <c r="D32" s="3">
        <f>IF(F32="","",MAX(0,N(L32)-N(M32)))</f>
        <v/>
      </c>
      <c r="I32" s="3" t="n"/>
      <c r="J32" s="4" t="n"/>
      <c r="L32" s="3">
        <f>IF(F32="","",IF(H32="por sesión",N(I32)*N(K32),IF(J32="",0,N(I32)*MAX(0,(YEAR(Ajustes!$B$1)-YEAR(J32))*12+MONTH(Ajustes!$B$1)-MONTH(J32)+IF(DAY(Ajustes!$B$1)&gt;=DAY(J32),1,0)))))</f>
        <v/>
      </c>
      <c r="M32" s="3">
        <f>IF(F32="","",SUMIF(Pagos!$B$2:$B$2000,F32,Pagos!$C$2:$C$2000))</f>
        <v/>
      </c>
      <c r="N32">
        <f>IF(OR(F32="",H32&lt;&gt;"por sesión",N(I32)=0),"",INT(M32/I32))</f>
        <v/>
      </c>
    </row>
    <row r="33">
      <c r="D33" s="3">
        <f>IF(F33="","",MAX(0,N(L33)-N(M33)))</f>
        <v/>
      </c>
      <c r="I33" s="3" t="n"/>
      <c r="J33" s="4" t="n"/>
      <c r="L33" s="3">
        <f>IF(F33="","",IF(H33="por sesión",N(I33)*N(K33),IF(J33="",0,N(I33)*MAX(0,(YEAR(Ajustes!$B$1)-YEAR(J33))*12+MONTH(Ajustes!$B$1)-MONTH(J33)+IF(DAY(Ajustes!$B$1)&gt;=DAY(J33),1,0)))))</f>
        <v/>
      </c>
      <c r="M33" s="3">
        <f>IF(F33="","",SUMIF(Pagos!$B$2:$B$2000,F33,Pagos!$C$2:$C$2000))</f>
        <v/>
      </c>
      <c r="N33">
        <f>IF(OR(F33="",H33&lt;&gt;"por sesión",N(I33)=0),"",INT(M33/I33))</f>
        <v/>
      </c>
    </row>
    <row r="34">
      <c r="D34" s="3">
        <f>IF(F34="","",MAX(0,N(L34)-N(M34)))</f>
        <v/>
      </c>
      <c r="I34" s="3" t="n"/>
      <c r="J34" s="4" t="n"/>
      <c r="L34" s="3">
        <f>IF(F34="","",IF(H34="por sesión",N(I34)*N(K34),IF(J34="",0,N(I34)*MAX(0,(YEAR(Ajustes!$B$1)-YEAR(J34))*12+MONTH(Ajustes!$B$1)-MONTH(J34)+IF(DAY(Ajustes!$B$1)&gt;=DAY(J34),1,0)))))</f>
        <v/>
      </c>
      <c r="M34" s="3">
        <f>IF(F34="","",SUMIF(Pagos!$B$2:$B$2000,F34,Pagos!$C$2:$C$2000))</f>
        <v/>
      </c>
      <c r="N34">
        <f>IF(OR(F34="",H34&lt;&gt;"por sesión",N(I34)=0),"",INT(M34/I34))</f>
        <v/>
      </c>
    </row>
    <row r="35">
      <c r="D35" s="3">
        <f>IF(F35="","",MAX(0,N(L35)-N(M35)))</f>
        <v/>
      </c>
      <c r="I35" s="3" t="n"/>
      <c r="J35" s="4" t="n"/>
      <c r="L35" s="3">
        <f>IF(F35="","",IF(H35="por sesión",N(I35)*N(K35),IF(J35="",0,N(I35)*MAX(0,(YEAR(Ajustes!$B$1)-YEAR(J35))*12+MONTH(Ajustes!$B$1)-MONTH(J35)+IF(DAY(Ajustes!$B$1)&gt;=DAY(J35),1,0)))))</f>
        <v/>
      </c>
      <c r="M35" s="3">
        <f>IF(F35="","",SUMIF(Pagos!$B$2:$B$2000,F35,Pagos!$C$2:$C$2000))</f>
        <v/>
      </c>
      <c r="N35">
        <f>IF(OR(F35="",H35&lt;&gt;"por sesión",N(I35)=0),"",INT(M35/I35))</f>
        <v/>
      </c>
    </row>
    <row r="36">
      <c r="D36" s="3">
        <f>IF(F36="","",MAX(0,N(L36)-N(M36)))</f>
        <v/>
      </c>
      <c r="I36" s="3" t="n"/>
      <c r="J36" s="4" t="n"/>
      <c r="L36" s="3">
        <f>IF(F36="","",IF(H36="por sesión",N(I36)*N(K36),IF(J36="",0,N(I36)*MAX(0,(YEAR(Ajustes!$B$1)-YEAR(J36))*12+MONTH(Ajustes!$B$1)-MONTH(J36)+IF(DAY(Ajustes!$B$1)&gt;=DAY(J36),1,0)))))</f>
        <v/>
      </c>
      <c r="M36" s="3">
        <f>IF(F36="","",SUMIF(Pagos!$B$2:$B$2000,F36,Pagos!$C$2:$C$2000))</f>
        <v/>
      </c>
      <c r="N36">
        <f>IF(OR(F36="",H36&lt;&gt;"por sesión",N(I36)=0),"",INT(M36/I36))</f>
        <v/>
      </c>
    </row>
    <row r="37">
      <c r="D37" s="3">
        <f>IF(F37="","",MAX(0,N(L37)-N(M37)))</f>
        <v/>
      </c>
      <c r="I37" s="3" t="n"/>
      <c r="J37" s="4" t="n"/>
      <c r="L37" s="3">
        <f>IF(F37="","",IF(H37="por sesión",N(I37)*N(K37),IF(J37="",0,N(I37)*MAX(0,(YEAR(Ajustes!$B$1)-YEAR(J37))*12+MONTH(Ajustes!$B$1)-MONTH(J37)+IF(DAY(Ajustes!$B$1)&gt;=DAY(J37),1,0)))))</f>
        <v/>
      </c>
      <c r="M37" s="3">
        <f>IF(F37="","",SUMIF(Pagos!$B$2:$B$2000,F37,Pagos!$C$2:$C$2000))</f>
        <v/>
      </c>
      <c r="N37">
        <f>IF(OR(F37="",H37&lt;&gt;"por sesión",N(I37)=0),"",INT(M37/I37))</f>
        <v/>
      </c>
    </row>
    <row r="38">
      <c r="D38" s="3">
        <f>IF(F38="","",MAX(0,N(L38)-N(M38)))</f>
        <v/>
      </c>
      <c r="I38" s="3" t="n"/>
      <c r="J38" s="4" t="n"/>
      <c r="L38" s="3">
        <f>IF(F38="","",IF(H38="por sesión",N(I38)*N(K38),IF(J38="",0,N(I38)*MAX(0,(YEAR(Ajustes!$B$1)-YEAR(J38))*12+MONTH(Ajustes!$B$1)-MONTH(J38)+IF(DAY(Ajustes!$B$1)&gt;=DAY(J38),1,0)))))</f>
        <v/>
      </c>
      <c r="M38" s="3">
        <f>IF(F38="","",SUMIF(Pagos!$B$2:$B$2000,F38,Pagos!$C$2:$C$2000))</f>
        <v/>
      </c>
      <c r="N38">
        <f>IF(OR(F38="",H38&lt;&gt;"por sesión",N(I38)=0),"",INT(M38/I38))</f>
        <v/>
      </c>
    </row>
    <row r="39">
      <c r="D39" s="3">
        <f>IF(F39="","",MAX(0,N(L39)-N(M39)))</f>
        <v/>
      </c>
      <c r="I39" s="3" t="n"/>
      <c r="J39" s="4" t="n"/>
      <c r="L39" s="3">
        <f>IF(F39="","",IF(H39="por sesión",N(I39)*N(K39),IF(J39="",0,N(I39)*MAX(0,(YEAR(Ajustes!$B$1)-YEAR(J39))*12+MONTH(Ajustes!$B$1)-MONTH(J39)+IF(DAY(Ajustes!$B$1)&gt;=DAY(J39),1,0)))))</f>
        <v/>
      </c>
      <c r="M39" s="3">
        <f>IF(F39="","",SUMIF(Pagos!$B$2:$B$2000,F39,Pagos!$C$2:$C$2000))</f>
        <v/>
      </c>
      <c r="N39">
        <f>IF(OR(F39="",H39&lt;&gt;"por sesión",N(I39)=0),"",INT(M39/I39))</f>
        <v/>
      </c>
    </row>
    <row r="40">
      <c r="D40" s="3">
        <f>IF(F40="","",MAX(0,N(L40)-N(M40)))</f>
        <v/>
      </c>
      <c r="I40" s="3" t="n"/>
      <c r="J40" s="4" t="n"/>
      <c r="L40" s="3">
        <f>IF(F40="","",IF(H40="por sesión",N(I40)*N(K40),IF(J40="",0,N(I40)*MAX(0,(YEAR(Ajustes!$B$1)-YEAR(J40))*12+MONTH(Ajustes!$B$1)-MONTH(J40)+IF(DAY(Ajustes!$B$1)&gt;=DAY(J40),1,0)))))</f>
        <v/>
      </c>
      <c r="M40" s="3">
        <f>IF(F40="","",SUMIF(Pagos!$B$2:$B$2000,F40,Pagos!$C$2:$C$2000))</f>
        <v/>
      </c>
      <c r="N40">
        <f>IF(OR(F40="",H40&lt;&gt;"por sesión",N(I40)=0),"",INT(M40/I40))</f>
        <v/>
      </c>
    </row>
    <row r="41">
      <c r="D41" s="3">
        <f>IF(F41="","",MAX(0,N(L41)-N(M41)))</f>
        <v/>
      </c>
      <c r="I41" s="3" t="n"/>
      <c r="J41" s="4" t="n"/>
      <c r="L41" s="3">
        <f>IF(F41="","",IF(H41="por sesión",N(I41)*N(K41),IF(J41="",0,N(I41)*MAX(0,(YEAR(Ajustes!$B$1)-YEAR(J41))*12+MONTH(Ajustes!$B$1)-MONTH(J41)+IF(DAY(Ajustes!$B$1)&gt;=DAY(J41),1,0)))))</f>
        <v/>
      </c>
      <c r="M41" s="3">
        <f>IF(F41="","",SUMIF(Pagos!$B$2:$B$2000,F41,Pagos!$C$2:$C$2000))</f>
        <v/>
      </c>
      <c r="N41">
        <f>IF(OR(F41="",H41&lt;&gt;"por sesión",N(I41)=0),"",INT(M41/I41))</f>
        <v/>
      </c>
    </row>
    <row r="42">
      <c r="D42" s="3">
        <f>IF(F42="","",MAX(0,N(L42)-N(M42)))</f>
        <v/>
      </c>
      <c r="I42" s="3" t="n"/>
      <c r="J42" s="4" t="n"/>
      <c r="L42" s="3">
        <f>IF(F42="","",IF(H42="por sesión",N(I42)*N(K42),IF(J42="",0,N(I42)*MAX(0,(YEAR(Ajustes!$B$1)-YEAR(J42))*12+MONTH(Ajustes!$B$1)-MONTH(J42)+IF(DAY(Ajustes!$B$1)&gt;=DAY(J42),1,0)))))</f>
        <v/>
      </c>
      <c r="M42" s="3">
        <f>IF(F42="","",SUMIF(Pagos!$B$2:$B$2000,F42,Pagos!$C$2:$C$2000))</f>
        <v/>
      </c>
      <c r="N42">
        <f>IF(OR(F42="",H42&lt;&gt;"por sesión",N(I42)=0),"",INT(M42/I42))</f>
        <v/>
      </c>
    </row>
    <row r="43">
      <c r="D43" s="3">
        <f>IF(F43="","",MAX(0,N(L43)-N(M43)))</f>
        <v/>
      </c>
      <c r="I43" s="3" t="n"/>
      <c r="J43" s="4" t="n"/>
      <c r="L43" s="3">
        <f>IF(F43="","",IF(H43="por sesión",N(I43)*N(K43),IF(J43="",0,N(I43)*MAX(0,(YEAR(Ajustes!$B$1)-YEAR(J43))*12+MONTH(Ajustes!$B$1)-MONTH(J43)+IF(DAY(Ajustes!$B$1)&gt;=DAY(J43),1,0)))))</f>
        <v/>
      </c>
      <c r="M43" s="3">
        <f>IF(F43="","",SUMIF(Pagos!$B$2:$B$2000,F43,Pagos!$C$2:$C$2000))</f>
        <v/>
      </c>
      <c r="N43">
        <f>IF(OR(F43="",H43&lt;&gt;"por sesión",N(I43)=0),"",INT(M43/I43))</f>
        <v/>
      </c>
    </row>
    <row r="44">
      <c r="D44" s="3">
        <f>IF(F44="","",MAX(0,N(L44)-N(M44)))</f>
        <v/>
      </c>
      <c r="I44" s="3" t="n"/>
      <c r="J44" s="4" t="n"/>
      <c r="L44" s="3">
        <f>IF(F44="","",IF(H44="por sesión",N(I44)*N(K44),IF(J44="",0,N(I44)*MAX(0,(YEAR(Ajustes!$B$1)-YEAR(J44))*12+MONTH(Ajustes!$B$1)-MONTH(J44)+IF(DAY(Ajustes!$B$1)&gt;=DAY(J44),1,0)))))</f>
        <v/>
      </c>
      <c r="M44" s="3">
        <f>IF(F44="","",SUMIF(Pagos!$B$2:$B$2000,F44,Pagos!$C$2:$C$2000))</f>
        <v/>
      </c>
      <c r="N44">
        <f>IF(OR(F44="",H44&lt;&gt;"por sesión",N(I44)=0),"",INT(M44/I44))</f>
        <v/>
      </c>
    </row>
    <row r="45">
      <c r="D45" s="3">
        <f>IF(F45="","",MAX(0,N(L45)-N(M45)))</f>
        <v/>
      </c>
      <c r="I45" s="3" t="n"/>
      <c r="J45" s="4" t="n"/>
      <c r="L45" s="3">
        <f>IF(F45="","",IF(H45="por sesión",N(I45)*N(K45),IF(J45="",0,N(I45)*MAX(0,(YEAR(Ajustes!$B$1)-YEAR(J45))*12+MONTH(Ajustes!$B$1)-MONTH(J45)+IF(DAY(Ajustes!$B$1)&gt;=DAY(J45),1,0)))))</f>
        <v/>
      </c>
      <c r="M45" s="3">
        <f>IF(F45="","",SUMIF(Pagos!$B$2:$B$2000,F45,Pagos!$C$2:$C$2000))</f>
        <v/>
      </c>
      <c r="N45">
        <f>IF(OR(F45="",H45&lt;&gt;"por sesión",N(I45)=0),"",INT(M45/I45))</f>
        <v/>
      </c>
    </row>
    <row r="46">
      <c r="D46" s="3">
        <f>IF(F46="","",MAX(0,N(L46)-N(M46)))</f>
        <v/>
      </c>
      <c r="I46" s="3" t="n"/>
      <c r="J46" s="4" t="n"/>
      <c r="L46" s="3">
        <f>IF(F46="","",IF(H46="por sesión",N(I46)*N(K46),IF(J46="",0,N(I46)*MAX(0,(YEAR(Ajustes!$B$1)-YEAR(J46))*12+MONTH(Ajustes!$B$1)-MONTH(J46)+IF(DAY(Ajustes!$B$1)&gt;=DAY(J46),1,0)))))</f>
        <v/>
      </c>
      <c r="M46" s="3">
        <f>IF(F46="","",SUMIF(Pagos!$B$2:$B$2000,F46,Pagos!$C$2:$C$2000))</f>
        <v/>
      </c>
      <c r="N46">
        <f>IF(OR(F46="",H46&lt;&gt;"por sesión",N(I46)=0),"",INT(M46/I46))</f>
        <v/>
      </c>
    </row>
    <row r="47">
      <c r="D47" s="3">
        <f>IF(F47="","",MAX(0,N(L47)-N(M47)))</f>
        <v/>
      </c>
      <c r="I47" s="3" t="n"/>
      <c r="J47" s="4" t="n"/>
      <c r="L47" s="3">
        <f>IF(F47="","",IF(H47="por sesión",N(I47)*N(K47),IF(J47="",0,N(I47)*MAX(0,(YEAR(Ajustes!$B$1)-YEAR(J47))*12+MONTH(Ajustes!$B$1)-MONTH(J47)+IF(DAY(Ajustes!$B$1)&gt;=DAY(J47),1,0)))))</f>
        <v/>
      </c>
      <c r="M47" s="3">
        <f>IF(F47="","",SUMIF(Pagos!$B$2:$B$2000,F47,Pagos!$C$2:$C$2000))</f>
        <v/>
      </c>
      <c r="N47">
        <f>IF(OR(F47="",H47&lt;&gt;"por sesión",N(I47)=0),"",INT(M47/I47))</f>
        <v/>
      </c>
    </row>
    <row r="48">
      <c r="D48" s="3">
        <f>IF(F48="","",MAX(0,N(L48)-N(M48)))</f>
        <v/>
      </c>
      <c r="I48" s="3" t="n"/>
      <c r="J48" s="4" t="n"/>
      <c r="L48" s="3">
        <f>IF(F48="","",IF(H48="por sesión",N(I48)*N(K48),IF(J48="",0,N(I48)*MAX(0,(YEAR(Ajustes!$B$1)-YEAR(J48))*12+MONTH(Ajustes!$B$1)-MONTH(J48)+IF(DAY(Ajustes!$B$1)&gt;=DAY(J48),1,0)))))</f>
        <v/>
      </c>
      <c r="M48" s="3">
        <f>IF(F48="","",SUMIF(Pagos!$B$2:$B$2000,F48,Pagos!$C$2:$C$2000))</f>
        <v/>
      </c>
      <c r="N48">
        <f>IF(OR(F48="",H48&lt;&gt;"por sesión",N(I48)=0),"",INT(M48/I48))</f>
        <v/>
      </c>
    </row>
    <row r="49">
      <c r="D49" s="3">
        <f>IF(F49="","",MAX(0,N(L49)-N(M49)))</f>
        <v/>
      </c>
      <c r="I49" s="3" t="n"/>
      <c r="J49" s="4" t="n"/>
      <c r="L49" s="3">
        <f>IF(F49="","",IF(H49="por sesión",N(I49)*N(K49),IF(J49="",0,N(I49)*MAX(0,(YEAR(Ajustes!$B$1)-YEAR(J49))*12+MONTH(Ajustes!$B$1)-MONTH(J49)+IF(DAY(Ajustes!$B$1)&gt;=DAY(J49),1,0)))))</f>
        <v/>
      </c>
      <c r="M49" s="3">
        <f>IF(F49="","",SUMIF(Pagos!$B$2:$B$2000,F49,Pagos!$C$2:$C$2000))</f>
        <v/>
      </c>
      <c r="N49">
        <f>IF(OR(F49="",H49&lt;&gt;"por sesión",N(I49)=0),"",INT(M49/I49))</f>
        <v/>
      </c>
    </row>
    <row r="50">
      <c r="D50" s="3">
        <f>IF(F50="","",MAX(0,N(L50)-N(M50)))</f>
        <v/>
      </c>
      <c r="I50" s="3" t="n"/>
      <c r="J50" s="4" t="n"/>
      <c r="L50" s="3">
        <f>IF(F50="","",IF(H50="por sesión",N(I50)*N(K50),IF(J50="",0,N(I50)*MAX(0,(YEAR(Ajustes!$B$1)-YEAR(J50))*12+MONTH(Ajustes!$B$1)-MONTH(J50)+IF(DAY(Ajustes!$B$1)&gt;=DAY(J50),1,0)))))</f>
        <v/>
      </c>
      <c r="M50" s="3">
        <f>IF(F50="","",SUMIF(Pagos!$B$2:$B$2000,F50,Pagos!$C$2:$C$2000))</f>
        <v/>
      </c>
      <c r="N50">
        <f>IF(OR(F50="",H50&lt;&gt;"por sesión",N(I50)=0),"",INT(M50/I50))</f>
        <v/>
      </c>
    </row>
    <row r="51">
      <c r="D51" s="3">
        <f>IF(F51="","",MAX(0,N(L51)-N(M51)))</f>
        <v/>
      </c>
      <c r="I51" s="3" t="n"/>
      <c r="J51" s="4" t="n"/>
      <c r="L51" s="3">
        <f>IF(F51="","",IF(H51="por sesión",N(I51)*N(K51),IF(J51="",0,N(I51)*MAX(0,(YEAR(Ajustes!$B$1)-YEAR(J51))*12+MONTH(Ajustes!$B$1)-MONTH(J51)+IF(DAY(Ajustes!$B$1)&gt;=DAY(J51),1,0)))))</f>
        <v/>
      </c>
      <c r="M51" s="3">
        <f>IF(F51="","",SUMIF(Pagos!$B$2:$B$2000,F51,Pagos!$C$2:$C$2000))</f>
        <v/>
      </c>
      <c r="N51">
        <f>IF(OR(F51="",H51&lt;&gt;"por sesión",N(I51)=0),"",INT(M51/I51))</f>
        <v/>
      </c>
    </row>
    <row r="52">
      <c r="D52" s="3">
        <f>IF(F52="","",MAX(0,N(L52)-N(M52)))</f>
        <v/>
      </c>
      <c r="I52" s="3" t="n"/>
      <c r="J52" s="4" t="n"/>
      <c r="L52" s="3">
        <f>IF(F52="","",IF(H52="por sesión",N(I52)*N(K52),IF(J52="",0,N(I52)*MAX(0,(YEAR(Ajustes!$B$1)-YEAR(J52))*12+MONTH(Ajustes!$B$1)-MONTH(J52)+IF(DAY(Ajustes!$B$1)&gt;=DAY(J52),1,0)))))</f>
        <v/>
      </c>
      <c r="M52" s="3">
        <f>IF(F52="","",SUMIF(Pagos!$B$2:$B$2000,F52,Pagos!$C$2:$C$2000))</f>
        <v/>
      </c>
      <c r="N52">
        <f>IF(OR(F52="",H52&lt;&gt;"por sesión",N(I52)=0),"",INT(M52/I52))</f>
        <v/>
      </c>
    </row>
    <row r="53">
      <c r="D53" s="3">
        <f>IF(F53="","",MAX(0,N(L53)-N(M53)))</f>
        <v/>
      </c>
      <c r="I53" s="3" t="n"/>
      <c r="J53" s="4" t="n"/>
      <c r="L53" s="3">
        <f>IF(F53="","",IF(H53="por sesión",N(I53)*N(K53),IF(J53="",0,N(I53)*MAX(0,(YEAR(Ajustes!$B$1)-YEAR(J53))*12+MONTH(Ajustes!$B$1)-MONTH(J53)+IF(DAY(Ajustes!$B$1)&gt;=DAY(J53),1,0)))))</f>
        <v/>
      </c>
      <c r="M53" s="3">
        <f>IF(F53="","",SUMIF(Pagos!$B$2:$B$2000,F53,Pagos!$C$2:$C$2000))</f>
        <v/>
      </c>
      <c r="N53">
        <f>IF(OR(F53="",H53&lt;&gt;"por sesión",N(I53)=0),"",INT(M53/I53))</f>
        <v/>
      </c>
    </row>
    <row r="54">
      <c r="D54" s="3">
        <f>IF(F54="","",MAX(0,N(L54)-N(M54)))</f>
        <v/>
      </c>
      <c r="I54" s="3" t="n"/>
      <c r="J54" s="4" t="n"/>
      <c r="L54" s="3">
        <f>IF(F54="","",IF(H54="por sesión",N(I54)*N(K54),IF(J54="",0,N(I54)*MAX(0,(YEAR(Ajustes!$B$1)-YEAR(J54))*12+MONTH(Ajustes!$B$1)-MONTH(J54)+IF(DAY(Ajustes!$B$1)&gt;=DAY(J54),1,0)))))</f>
        <v/>
      </c>
      <c r="M54" s="3">
        <f>IF(F54="","",SUMIF(Pagos!$B$2:$B$2000,F54,Pagos!$C$2:$C$2000))</f>
        <v/>
      </c>
      <c r="N54">
        <f>IF(OR(F54="",H54&lt;&gt;"por sesión",N(I54)=0),"",INT(M54/I54))</f>
        <v/>
      </c>
    </row>
    <row r="55">
      <c r="D55" s="3">
        <f>IF(F55="","",MAX(0,N(L55)-N(M55)))</f>
        <v/>
      </c>
      <c r="I55" s="3" t="n"/>
      <c r="J55" s="4" t="n"/>
      <c r="L55" s="3">
        <f>IF(F55="","",IF(H55="por sesión",N(I55)*N(K55),IF(J55="",0,N(I55)*MAX(0,(YEAR(Ajustes!$B$1)-YEAR(J55))*12+MONTH(Ajustes!$B$1)-MONTH(J55)+IF(DAY(Ajustes!$B$1)&gt;=DAY(J55),1,0)))))</f>
        <v/>
      </c>
      <c r="M55" s="3">
        <f>IF(F55="","",SUMIF(Pagos!$B$2:$B$2000,F55,Pagos!$C$2:$C$2000))</f>
        <v/>
      </c>
      <c r="N55">
        <f>IF(OR(F55="",H55&lt;&gt;"por sesión",N(I55)=0),"",INT(M55/I55))</f>
        <v/>
      </c>
    </row>
    <row r="56">
      <c r="D56" s="3">
        <f>IF(F56="","",MAX(0,N(L56)-N(M56)))</f>
        <v/>
      </c>
      <c r="I56" s="3" t="n"/>
      <c r="J56" s="4" t="n"/>
      <c r="L56" s="3">
        <f>IF(F56="","",IF(H56="por sesión",N(I56)*N(K56),IF(J56="",0,N(I56)*MAX(0,(YEAR(Ajustes!$B$1)-YEAR(J56))*12+MONTH(Ajustes!$B$1)-MONTH(J56)+IF(DAY(Ajustes!$B$1)&gt;=DAY(J56),1,0)))))</f>
        <v/>
      </c>
      <c r="M56" s="3">
        <f>IF(F56="","",SUMIF(Pagos!$B$2:$B$2000,F56,Pagos!$C$2:$C$2000))</f>
        <v/>
      </c>
      <c r="N56">
        <f>IF(OR(F56="",H56&lt;&gt;"por sesión",N(I56)=0),"",INT(M56/I56))</f>
        <v/>
      </c>
    </row>
    <row r="57">
      <c r="D57" s="3">
        <f>IF(F57="","",MAX(0,N(L57)-N(M57)))</f>
        <v/>
      </c>
      <c r="I57" s="3" t="n"/>
      <c r="J57" s="4" t="n"/>
      <c r="L57" s="3">
        <f>IF(F57="","",IF(H57="por sesión",N(I57)*N(K57),IF(J57="",0,N(I57)*MAX(0,(YEAR(Ajustes!$B$1)-YEAR(J57))*12+MONTH(Ajustes!$B$1)-MONTH(J57)+IF(DAY(Ajustes!$B$1)&gt;=DAY(J57),1,0)))))</f>
        <v/>
      </c>
      <c r="M57" s="3">
        <f>IF(F57="","",SUMIF(Pagos!$B$2:$B$2000,F57,Pagos!$C$2:$C$2000))</f>
        <v/>
      </c>
      <c r="N57">
        <f>IF(OR(F57="",H57&lt;&gt;"por sesión",N(I57)=0),"",INT(M57/I57))</f>
        <v/>
      </c>
    </row>
    <row r="58">
      <c r="D58" s="3">
        <f>IF(F58="","",MAX(0,N(L58)-N(M58)))</f>
        <v/>
      </c>
      <c r="I58" s="3" t="n"/>
      <c r="J58" s="4" t="n"/>
      <c r="L58" s="3">
        <f>IF(F58="","",IF(H58="por sesión",N(I58)*N(K58),IF(J58="",0,N(I58)*MAX(0,(YEAR(Ajustes!$B$1)-YEAR(J58))*12+MONTH(Ajustes!$B$1)-MONTH(J58)+IF(DAY(Ajustes!$B$1)&gt;=DAY(J58),1,0)))))</f>
        <v/>
      </c>
      <c r="M58" s="3">
        <f>IF(F58="","",SUMIF(Pagos!$B$2:$B$2000,F58,Pagos!$C$2:$C$2000))</f>
        <v/>
      </c>
      <c r="N58">
        <f>IF(OR(F58="",H58&lt;&gt;"por sesión",N(I58)=0),"",INT(M58/I58))</f>
        <v/>
      </c>
    </row>
    <row r="59">
      <c r="D59" s="3">
        <f>IF(F59="","",MAX(0,N(L59)-N(M59)))</f>
        <v/>
      </c>
      <c r="I59" s="3" t="n"/>
      <c r="J59" s="4" t="n"/>
      <c r="L59" s="3">
        <f>IF(F59="","",IF(H59="por sesión",N(I59)*N(K59),IF(J59="",0,N(I59)*MAX(0,(YEAR(Ajustes!$B$1)-YEAR(J59))*12+MONTH(Ajustes!$B$1)-MONTH(J59)+IF(DAY(Ajustes!$B$1)&gt;=DAY(J59),1,0)))))</f>
        <v/>
      </c>
      <c r="M59" s="3">
        <f>IF(F59="","",SUMIF(Pagos!$B$2:$B$2000,F59,Pagos!$C$2:$C$2000))</f>
        <v/>
      </c>
      <c r="N59">
        <f>IF(OR(F59="",H59&lt;&gt;"por sesión",N(I59)=0),"",INT(M59/I59))</f>
        <v/>
      </c>
    </row>
    <row r="60">
      <c r="D60" s="3">
        <f>IF(F60="","",MAX(0,N(L60)-N(M60)))</f>
        <v/>
      </c>
      <c r="I60" s="3" t="n"/>
      <c r="J60" s="4" t="n"/>
      <c r="L60" s="3">
        <f>IF(F60="","",IF(H60="por sesión",N(I60)*N(K60),IF(J60="",0,N(I60)*MAX(0,(YEAR(Ajustes!$B$1)-YEAR(J60))*12+MONTH(Ajustes!$B$1)-MONTH(J60)+IF(DAY(Ajustes!$B$1)&gt;=DAY(J60),1,0)))))</f>
        <v/>
      </c>
      <c r="M60" s="3">
        <f>IF(F60="","",SUMIF(Pagos!$B$2:$B$2000,F60,Pagos!$C$2:$C$2000))</f>
        <v/>
      </c>
      <c r="N60">
        <f>IF(OR(F60="",H60&lt;&gt;"por sesión",N(I60)=0),"",INT(M60/I60))</f>
        <v/>
      </c>
    </row>
    <row r="61">
      <c r="D61" s="3">
        <f>IF(F61="","",MAX(0,N(L61)-N(M61)))</f>
        <v/>
      </c>
      <c r="I61" s="3" t="n"/>
      <c r="J61" s="4" t="n"/>
      <c r="L61" s="3">
        <f>IF(F61="","",IF(H61="por sesión",N(I61)*N(K61),IF(J61="",0,N(I61)*MAX(0,(YEAR(Ajustes!$B$1)-YEAR(J61))*12+MONTH(Ajustes!$B$1)-MONTH(J61)+IF(DAY(Ajustes!$B$1)&gt;=DAY(J61),1,0)))))</f>
        <v/>
      </c>
      <c r="M61" s="3">
        <f>IF(F61="","",SUMIF(Pagos!$B$2:$B$2000,F61,Pagos!$C$2:$C$2000))</f>
        <v/>
      </c>
      <c r="N61">
        <f>IF(OR(F61="",H61&lt;&gt;"por sesión",N(I61)=0),"",INT(M61/I61))</f>
        <v/>
      </c>
    </row>
    <row r="62">
      <c r="D62" s="3">
        <f>IF(F62="","",MAX(0,N(L62)-N(M62)))</f>
        <v/>
      </c>
      <c r="I62" s="3" t="n"/>
      <c r="J62" s="4" t="n"/>
      <c r="L62" s="3">
        <f>IF(F62="","",IF(H62="por sesión",N(I62)*N(K62),IF(J62="",0,N(I62)*MAX(0,(YEAR(Ajustes!$B$1)-YEAR(J62))*12+MONTH(Ajustes!$B$1)-MONTH(J62)+IF(DAY(Ajustes!$B$1)&gt;=DAY(J62),1,0)))))</f>
        <v/>
      </c>
      <c r="M62" s="3">
        <f>IF(F62="","",SUMIF(Pagos!$B$2:$B$2000,F62,Pagos!$C$2:$C$2000))</f>
        <v/>
      </c>
      <c r="N62">
        <f>IF(OR(F62="",H62&lt;&gt;"por sesión",N(I62)=0),"",INT(M62/I62))</f>
        <v/>
      </c>
    </row>
    <row r="63">
      <c r="D63" s="3">
        <f>IF(F63="","",MAX(0,N(L63)-N(M63)))</f>
        <v/>
      </c>
      <c r="I63" s="3" t="n"/>
      <c r="J63" s="4" t="n"/>
      <c r="L63" s="3">
        <f>IF(F63="","",IF(H63="por sesión",N(I63)*N(K63),IF(J63="",0,N(I63)*MAX(0,(YEAR(Ajustes!$B$1)-YEAR(J63))*12+MONTH(Ajustes!$B$1)-MONTH(J63)+IF(DAY(Ajustes!$B$1)&gt;=DAY(J63),1,0)))))</f>
        <v/>
      </c>
      <c r="M63" s="3">
        <f>IF(F63="","",SUMIF(Pagos!$B$2:$B$2000,F63,Pagos!$C$2:$C$2000))</f>
        <v/>
      </c>
      <c r="N63">
        <f>IF(OR(F63="",H63&lt;&gt;"por sesión",N(I63)=0),"",INT(M63/I63))</f>
        <v/>
      </c>
    </row>
    <row r="64">
      <c r="D64" s="3">
        <f>IF(F64="","",MAX(0,N(L64)-N(M64)))</f>
        <v/>
      </c>
      <c r="I64" s="3" t="n"/>
      <c r="J64" s="4" t="n"/>
      <c r="L64" s="3">
        <f>IF(F64="","",IF(H64="por sesión",N(I64)*N(K64),IF(J64="",0,N(I64)*MAX(0,(YEAR(Ajustes!$B$1)-YEAR(J64))*12+MONTH(Ajustes!$B$1)-MONTH(J64)+IF(DAY(Ajustes!$B$1)&gt;=DAY(J64),1,0)))))</f>
        <v/>
      </c>
      <c r="M64" s="3">
        <f>IF(F64="","",SUMIF(Pagos!$B$2:$B$2000,F64,Pagos!$C$2:$C$2000))</f>
        <v/>
      </c>
      <c r="N64">
        <f>IF(OR(F64="",H64&lt;&gt;"por sesión",N(I64)=0),"",INT(M64/I64))</f>
        <v/>
      </c>
    </row>
    <row r="65">
      <c r="D65" s="3">
        <f>IF(F65="","",MAX(0,N(L65)-N(M65)))</f>
        <v/>
      </c>
      <c r="I65" s="3" t="n"/>
      <c r="J65" s="4" t="n"/>
      <c r="L65" s="3">
        <f>IF(F65="","",IF(H65="por sesión",N(I65)*N(K65),IF(J65="",0,N(I65)*MAX(0,(YEAR(Ajustes!$B$1)-YEAR(J65))*12+MONTH(Ajustes!$B$1)-MONTH(J65)+IF(DAY(Ajustes!$B$1)&gt;=DAY(J65),1,0)))))</f>
        <v/>
      </c>
      <c r="M65" s="3">
        <f>IF(F65="","",SUMIF(Pagos!$B$2:$B$2000,F65,Pagos!$C$2:$C$2000))</f>
        <v/>
      </c>
      <c r="N65">
        <f>IF(OR(F65="",H65&lt;&gt;"por sesión",N(I65)=0),"",INT(M65/I65))</f>
        <v/>
      </c>
    </row>
    <row r="66">
      <c r="D66" s="3">
        <f>IF(F66="","",MAX(0,N(L66)-N(M66)))</f>
        <v/>
      </c>
      <c r="I66" s="3" t="n"/>
      <c r="J66" s="4" t="n"/>
      <c r="L66" s="3">
        <f>IF(F66="","",IF(H66="por sesión",N(I66)*N(K66),IF(J66="",0,N(I66)*MAX(0,(YEAR(Ajustes!$B$1)-YEAR(J66))*12+MONTH(Ajustes!$B$1)-MONTH(J66)+IF(DAY(Ajustes!$B$1)&gt;=DAY(J66),1,0)))))</f>
        <v/>
      </c>
      <c r="M66" s="3">
        <f>IF(F66="","",SUMIF(Pagos!$B$2:$B$2000,F66,Pagos!$C$2:$C$2000))</f>
        <v/>
      </c>
      <c r="N66">
        <f>IF(OR(F66="",H66&lt;&gt;"por sesión",N(I66)=0),"",INT(M66/I66))</f>
        <v/>
      </c>
    </row>
    <row r="67">
      <c r="D67" s="3">
        <f>IF(F67="","",MAX(0,N(L67)-N(M67)))</f>
        <v/>
      </c>
      <c r="I67" s="3" t="n"/>
      <c r="J67" s="4" t="n"/>
      <c r="L67" s="3">
        <f>IF(F67="","",IF(H67="por sesión",N(I67)*N(K67),IF(J67="",0,N(I67)*MAX(0,(YEAR(Ajustes!$B$1)-YEAR(J67))*12+MONTH(Ajustes!$B$1)-MONTH(J67)+IF(DAY(Ajustes!$B$1)&gt;=DAY(J67),1,0)))))</f>
        <v/>
      </c>
      <c r="M67" s="3">
        <f>IF(F67="","",SUMIF(Pagos!$B$2:$B$2000,F67,Pagos!$C$2:$C$2000))</f>
        <v/>
      </c>
      <c r="N67">
        <f>IF(OR(F67="",H67&lt;&gt;"por sesión",N(I67)=0),"",INT(M67/I67))</f>
        <v/>
      </c>
    </row>
    <row r="68">
      <c r="D68" s="3">
        <f>IF(F68="","",MAX(0,N(L68)-N(M68)))</f>
        <v/>
      </c>
      <c r="I68" s="3" t="n"/>
      <c r="J68" s="4" t="n"/>
      <c r="L68" s="3">
        <f>IF(F68="","",IF(H68="por sesión",N(I68)*N(K68),IF(J68="",0,N(I68)*MAX(0,(YEAR(Ajustes!$B$1)-YEAR(J68))*12+MONTH(Ajustes!$B$1)-MONTH(J68)+IF(DAY(Ajustes!$B$1)&gt;=DAY(J68),1,0)))))</f>
        <v/>
      </c>
      <c r="M68" s="3">
        <f>IF(F68="","",SUMIF(Pagos!$B$2:$B$2000,F68,Pagos!$C$2:$C$2000))</f>
        <v/>
      </c>
      <c r="N68">
        <f>IF(OR(F68="",H68&lt;&gt;"por sesión",N(I68)=0),"",INT(M68/I68))</f>
        <v/>
      </c>
    </row>
    <row r="69">
      <c r="D69" s="3">
        <f>IF(F69="","",MAX(0,N(L69)-N(M69)))</f>
        <v/>
      </c>
      <c r="I69" s="3" t="n"/>
      <c r="J69" s="4" t="n"/>
      <c r="L69" s="3">
        <f>IF(F69="","",IF(H69="por sesión",N(I69)*N(K69),IF(J69="",0,N(I69)*MAX(0,(YEAR(Ajustes!$B$1)-YEAR(J69))*12+MONTH(Ajustes!$B$1)-MONTH(J69)+IF(DAY(Ajustes!$B$1)&gt;=DAY(J69),1,0)))))</f>
        <v/>
      </c>
      <c r="M69" s="3">
        <f>IF(F69="","",SUMIF(Pagos!$B$2:$B$2000,F69,Pagos!$C$2:$C$2000))</f>
        <v/>
      </c>
      <c r="N69">
        <f>IF(OR(F69="",H69&lt;&gt;"por sesión",N(I69)=0),"",INT(M69/I69))</f>
        <v/>
      </c>
    </row>
    <row r="70">
      <c r="D70" s="3">
        <f>IF(F70="","",MAX(0,N(L70)-N(M70)))</f>
        <v/>
      </c>
      <c r="I70" s="3" t="n"/>
      <c r="J70" s="4" t="n"/>
      <c r="L70" s="3">
        <f>IF(F70="","",IF(H70="por sesión",N(I70)*N(K70),IF(J70="",0,N(I70)*MAX(0,(YEAR(Ajustes!$B$1)-YEAR(J70))*12+MONTH(Ajustes!$B$1)-MONTH(J70)+IF(DAY(Ajustes!$B$1)&gt;=DAY(J70),1,0)))))</f>
        <v/>
      </c>
      <c r="M70" s="3">
        <f>IF(F70="","",SUMIF(Pagos!$B$2:$B$2000,F70,Pagos!$C$2:$C$2000))</f>
        <v/>
      </c>
      <c r="N70">
        <f>IF(OR(F70="",H70&lt;&gt;"por sesión",N(I70)=0),"",INT(M70/I70))</f>
        <v/>
      </c>
    </row>
    <row r="71">
      <c r="D71" s="3">
        <f>IF(F71="","",MAX(0,N(L71)-N(M71)))</f>
        <v/>
      </c>
      <c r="I71" s="3" t="n"/>
      <c r="J71" s="4" t="n"/>
      <c r="L71" s="3">
        <f>IF(F71="","",IF(H71="por sesión",N(I71)*N(K71),IF(J71="",0,N(I71)*MAX(0,(YEAR(Ajustes!$B$1)-YEAR(J71))*12+MONTH(Ajustes!$B$1)-MONTH(J71)+IF(DAY(Ajustes!$B$1)&gt;=DAY(J71),1,0)))))</f>
        <v/>
      </c>
      <c r="M71" s="3">
        <f>IF(F71="","",SUMIF(Pagos!$B$2:$B$2000,F71,Pagos!$C$2:$C$2000))</f>
        <v/>
      </c>
      <c r="N71">
        <f>IF(OR(F71="",H71&lt;&gt;"por sesión",N(I71)=0),"",INT(M71/I71))</f>
        <v/>
      </c>
    </row>
    <row r="72">
      <c r="D72" s="3">
        <f>IF(F72="","",MAX(0,N(L72)-N(M72)))</f>
        <v/>
      </c>
      <c r="I72" s="3" t="n"/>
      <c r="J72" s="4" t="n"/>
      <c r="L72" s="3">
        <f>IF(F72="","",IF(H72="por sesión",N(I72)*N(K72),IF(J72="",0,N(I72)*MAX(0,(YEAR(Ajustes!$B$1)-YEAR(J72))*12+MONTH(Ajustes!$B$1)-MONTH(J72)+IF(DAY(Ajustes!$B$1)&gt;=DAY(J72),1,0)))))</f>
        <v/>
      </c>
      <c r="M72" s="3">
        <f>IF(F72="","",SUMIF(Pagos!$B$2:$B$2000,F72,Pagos!$C$2:$C$2000))</f>
        <v/>
      </c>
      <c r="N72">
        <f>IF(OR(F72="",H72&lt;&gt;"por sesión",N(I72)=0),"",INT(M72/I72))</f>
        <v/>
      </c>
    </row>
    <row r="73">
      <c r="D73" s="3">
        <f>IF(F73="","",MAX(0,N(L73)-N(M73)))</f>
        <v/>
      </c>
      <c r="I73" s="3" t="n"/>
      <c r="J73" s="4" t="n"/>
      <c r="L73" s="3">
        <f>IF(F73="","",IF(H73="por sesión",N(I73)*N(K73),IF(J73="",0,N(I73)*MAX(0,(YEAR(Ajustes!$B$1)-YEAR(J73))*12+MONTH(Ajustes!$B$1)-MONTH(J73)+IF(DAY(Ajustes!$B$1)&gt;=DAY(J73),1,0)))))</f>
        <v/>
      </c>
      <c r="M73" s="3">
        <f>IF(F73="","",SUMIF(Pagos!$B$2:$B$2000,F73,Pagos!$C$2:$C$2000))</f>
        <v/>
      </c>
      <c r="N73">
        <f>IF(OR(F73="",H73&lt;&gt;"por sesión",N(I73)=0),"",INT(M73/I73))</f>
        <v/>
      </c>
    </row>
    <row r="74">
      <c r="D74" s="3">
        <f>IF(F74="","",MAX(0,N(L74)-N(M74)))</f>
        <v/>
      </c>
      <c r="I74" s="3" t="n"/>
      <c r="J74" s="4" t="n"/>
      <c r="L74" s="3">
        <f>IF(F74="","",IF(H74="por sesión",N(I74)*N(K74),IF(J74="",0,N(I74)*MAX(0,(YEAR(Ajustes!$B$1)-YEAR(J74))*12+MONTH(Ajustes!$B$1)-MONTH(J74)+IF(DAY(Ajustes!$B$1)&gt;=DAY(J74),1,0)))))</f>
        <v/>
      </c>
      <c r="M74" s="3">
        <f>IF(F74="","",SUMIF(Pagos!$B$2:$B$2000,F74,Pagos!$C$2:$C$2000))</f>
        <v/>
      </c>
      <c r="N74">
        <f>IF(OR(F74="",H74&lt;&gt;"por sesión",N(I74)=0),"",INT(M74/I74))</f>
        <v/>
      </c>
    </row>
    <row r="75">
      <c r="D75" s="3">
        <f>IF(F75="","",MAX(0,N(L75)-N(M75)))</f>
        <v/>
      </c>
      <c r="I75" s="3" t="n"/>
      <c r="J75" s="4" t="n"/>
      <c r="L75" s="3">
        <f>IF(F75="","",IF(H75="por sesión",N(I75)*N(K75),IF(J75="",0,N(I75)*MAX(0,(YEAR(Ajustes!$B$1)-YEAR(J75))*12+MONTH(Ajustes!$B$1)-MONTH(J75)+IF(DAY(Ajustes!$B$1)&gt;=DAY(J75),1,0)))))</f>
        <v/>
      </c>
      <c r="M75" s="3">
        <f>IF(F75="","",SUMIF(Pagos!$B$2:$B$2000,F75,Pagos!$C$2:$C$2000))</f>
        <v/>
      </c>
      <c r="N75">
        <f>IF(OR(F75="",H75&lt;&gt;"por sesión",N(I75)=0),"",INT(M75/I75))</f>
        <v/>
      </c>
    </row>
    <row r="76">
      <c r="D76" s="3">
        <f>IF(F76="","",MAX(0,N(L76)-N(M76)))</f>
        <v/>
      </c>
      <c r="I76" s="3" t="n"/>
      <c r="J76" s="4" t="n"/>
      <c r="L76" s="3">
        <f>IF(F76="","",IF(H76="por sesión",N(I76)*N(K76),IF(J76="",0,N(I76)*MAX(0,(YEAR(Ajustes!$B$1)-YEAR(J76))*12+MONTH(Ajustes!$B$1)-MONTH(J76)+IF(DAY(Ajustes!$B$1)&gt;=DAY(J76),1,0)))))</f>
        <v/>
      </c>
      <c r="M76" s="3">
        <f>IF(F76="","",SUMIF(Pagos!$B$2:$B$2000,F76,Pagos!$C$2:$C$2000))</f>
        <v/>
      </c>
      <c r="N76">
        <f>IF(OR(F76="",H76&lt;&gt;"por sesión",N(I76)=0),"",INT(M76/I76))</f>
        <v/>
      </c>
    </row>
    <row r="77">
      <c r="D77" s="3">
        <f>IF(F77="","",MAX(0,N(L77)-N(M77)))</f>
        <v/>
      </c>
      <c r="I77" s="3" t="n"/>
      <c r="J77" s="4" t="n"/>
      <c r="L77" s="3">
        <f>IF(F77="","",IF(H77="por sesión",N(I77)*N(K77),IF(J77="",0,N(I77)*MAX(0,(YEAR(Ajustes!$B$1)-YEAR(J77))*12+MONTH(Ajustes!$B$1)-MONTH(J77)+IF(DAY(Ajustes!$B$1)&gt;=DAY(J77),1,0)))))</f>
        <v/>
      </c>
      <c r="M77" s="3">
        <f>IF(F77="","",SUMIF(Pagos!$B$2:$B$2000,F77,Pagos!$C$2:$C$2000))</f>
        <v/>
      </c>
      <c r="N77">
        <f>IF(OR(F77="",H77&lt;&gt;"por sesión",N(I77)=0),"",INT(M77/I77))</f>
        <v/>
      </c>
    </row>
    <row r="78">
      <c r="D78" s="3">
        <f>IF(F78="","",MAX(0,N(L78)-N(M78)))</f>
        <v/>
      </c>
      <c r="I78" s="3" t="n"/>
      <c r="J78" s="4" t="n"/>
      <c r="L78" s="3">
        <f>IF(F78="","",IF(H78="por sesión",N(I78)*N(K78),IF(J78="",0,N(I78)*MAX(0,(YEAR(Ajustes!$B$1)-YEAR(J78))*12+MONTH(Ajustes!$B$1)-MONTH(J78)+IF(DAY(Ajustes!$B$1)&gt;=DAY(J78),1,0)))))</f>
        <v/>
      </c>
      <c r="M78" s="3">
        <f>IF(F78="","",SUMIF(Pagos!$B$2:$B$2000,F78,Pagos!$C$2:$C$2000))</f>
        <v/>
      </c>
      <c r="N78">
        <f>IF(OR(F78="",H78&lt;&gt;"por sesión",N(I78)=0),"",INT(M78/I78))</f>
        <v/>
      </c>
    </row>
    <row r="79">
      <c r="D79" s="3">
        <f>IF(F79="","",MAX(0,N(L79)-N(M79)))</f>
        <v/>
      </c>
      <c r="I79" s="3" t="n"/>
      <c r="J79" s="4" t="n"/>
      <c r="L79" s="3">
        <f>IF(F79="","",IF(H79="por sesión",N(I79)*N(K79),IF(J79="",0,N(I79)*MAX(0,(YEAR(Ajustes!$B$1)-YEAR(J79))*12+MONTH(Ajustes!$B$1)-MONTH(J79)+IF(DAY(Ajustes!$B$1)&gt;=DAY(J79),1,0)))))</f>
        <v/>
      </c>
      <c r="M79" s="3">
        <f>IF(F79="","",SUMIF(Pagos!$B$2:$B$2000,F79,Pagos!$C$2:$C$2000))</f>
        <v/>
      </c>
      <c r="N79">
        <f>IF(OR(F79="",H79&lt;&gt;"por sesión",N(I79)=0),"",INT(M79/I79))</f>
        <v/>
      </c>
    </row>
    <row r="80">
      <c r="D80" s="3">
        <f>IF(F80="","",MAX(0,N(L80)-N(M80)))</f>
        <v/>
      </c>
      <c r="I80" s="3" t="n"/>
      <c r="J80" s="4" t="n"/>
      <c r="L80" s="3">
        <f>IF(F80="","",IF(H80="por sesión",N(I80)*N(K80),IF(J80="",0,N(I80)*MAX(0,(YEAR(Ajustes!$B$1)-YEAR(J80))*12+MONTH(Ajustes!$B$1)-MONTH(J80)+IF(DAY(Ajustes!$B$1)&gt;=DAY(J80),1,0)))))</f>
        <v/>
      </c>
      <c r="M80" s="3">
        <f>IF(F80="","",SUMIF(Pagos!$B$2:$B$2000,F80,Pagos!$C$2:$C$2000))</f>
        <v/>
      </c>
      <c r="N80">
        <f>IF(OR(F80="",H80&lt;&gt;"por sesión",N(I80)=0),"",INT(M80/I80))</f>
        <v/>
      </c>
    </row>
    <row r="81">
      <c r="D81" s="3">
        <f>IF(F81="","",MAX(0,N(L81)-N(M81)))</f>
        <v/>
      </c>
      <c r="I81" s="3" t="n"/>
      <c r="J81" s="4" t="n"/>
      <c r="L81" s="3">
        <f>IF(F81="","",IF(H81="por sesión",N(I81)*N(K81),IF(J81="",0,N(I81)*MAX(0,(YEAR(Ajustes!$B$1)-YEAR(J81))*12+MONTH(Ajustes!$B$1)-MONTH(J81)+IF(DAY(Ajustes!$B$1)&gt;=DAY(J81),1,0)))))</f>
        <v/>
      </c>
      <c r="M81" s="3">
        <f>IF(F81="","",SUMIF(Pagos!$B$2:$B$2000,F81,Pagos!$C$2:$C$2000))</f>
        <v/>
      </c>
      <c r="N81">
        <f>IF(OR(F81="",H81&lt;&gt;"por sesión",N(I81)=0),"",INT(M81/I81))</f>
        <v/>
      </c>
    </row>
    <row r="82">
      <c r="D82" s="3">
        <f>IF(F82="","",MAX(0,N(L82)-N(M82)))</f>
        <v/>
      </c>
      <c r="I82" s="3" t="n"/>
      <c r="J82" s="4" t="n"/>
      <c r="L82" s="3">
        <f>IF(F82="","",IF(H82="por sesión",N(I82)*N(K82),IF(J82="",0,N(I82)*MAX(0,(YEAR(Ajustes!$B$1)-YEAR(J82))*12+MONTH(Ajustes!$B$1)-MONTH(J82)+IF(DAY(Ajustes!$B$1)&gt;=DAY(J82),1,0)))))</f>
        <v/>
      </c>
      <c r="M82" s="3">
        <f>IF(F82="","",SUMIF(Pagos!$B$2:$B$2000,F82,Pagos!$C$2:$C$2000))</f>
        <v/>
      </c>
      <c r="N82">
        <f>IF(OR(F82="",H82&lt;&gt;"por sesión",N(I82)=0),"",INT(M82/I82))</f>
        <v/>
      </c>
    </row>
    <row r="83">
      <c r="D83" s="3">
        <f>IF(F83="","",MAX(0,N(L83)-N(M83)))</f>
        <v/>
      </c>
      <c r="I83" s="3" t="n"/>
      <c r="J83" s="4" t="n"/>
      <c r="L83" s="3">
        <f>IF(F83="","",IF(H83="por sesión",N(I83)*N(K83),IF(J83="",0,N(I83)*MAX(0,(YEAR(Ajustes!$B$1)-YEAR(J83))*12+MONTH(Ajustes!$B$1)-MONTH(J83)+IF(DAY(Ajustes!$B$1)&gt;=DAY(J83),1,0)))))</f>
        <v/>
      </c>
      <c r="M83" s="3">
        <f>IF(F83="","",SUMIF(Pagos!$B$2:$B$2000,F83,Pagos!$C$2:$C$2000))</f>
        <v/>
      </c>
      <c r="N83">
        <f>IF(OR(F83="",H83&lt;&gt;"por sesión",N(I83)=0),"",INT(M83/I83))</f>
        <v/>
      </c>
    </row>
    <row r="84">
      <c r="D84" s="3">
        <f>IF(F84="","",MAX(0,N(L84)-N(M84)))</f>
        <v/>
      </c>
      <c r="I84" s="3" t="n"/>
      <c r="J84" s="4" t="n"/>
      <c r="L84" s="3">
        <f>IF(F84="","",IF(H84="por sesión",N(I84)*N(K84),IF(J84="",0,N(I84)*MAX(0,(YEAR(Ajustes!$B$1)-YEAR(J84))*12+MONTH(Ajustes!$B$1)-MONTH(J84)+IF(DAY(Ajustes!$B$1)&gt;=DAY(J84),1,0)))))</f>
        <v/>
      </c>
      <c r="M84" s="3">
        <f>IF(F84="","",SUMIF(Pagos!$B$2:$B$2000,F84,Pagos!$C$2:$C$2000))</f>
        <v/>
      </c>
      <c r="N84">
        <f>IF(OR(F84="",H84&lt;&gt;"por sesión",N(I84)=0),"",INT(M84/I84))</f>
        <v/>
      </c>
    </row>
    <row r="85">
      <c r="D85" s="3">
        <f>IF(F85="","",MAX(0,N(L85)-N(M85)))</f>
        <v/>
      </c>
      <c r="I85" s="3" t="n"/>
      <c r="J85" s="4" t="n"/>
      <c r="L85" s="3">
        <f>IF(F85="","",IF(H85="por sesión",N(I85)*N(K85),IF(J85="",0,N(I85)*MAX(0,(YEAR(Ajustes!$B$1)-YEAR(J85))*12+MONTH(Ajustes!$B$1)-MONTH(J85)+IF(DAY(Ajustes!$B$1)&gt;=DAY(J85),1,0)))))</f>
        <v/>
      </c>
      <c r="M85" s="3">
        <f>IF(F85="","",SUMIF(Pagos!$B$2:$B$2000,F85,Pagos!$C$2:$C$2000))</f>
        <v/>
      </c>
      <c r="N85">
        <f>IF(OR(F85="",H85&lt;&gt;"por sesión",N(I85)=0),"",INT(M85/I85))</f>
        <v/>
      </c>
    </row>
    <row r="86">
      <c r="D86" s="3">
        <f>IF(F86="","",MAX(0,N(L86)-N(M86)))</f>
        <v/>
      </c>
      <c r="I86" s="3" t="n"/>
      <c r="J86" s="4" t="n"/>
      <c r="L86" s="3">
        <f>IF(F86="","",IF(H86="por sesión",N(I86)*N(K86),IF(J86="",0,N(I86)*MAX(0,(YEAR(Ajustes!$B$1)-YEAR(J86))*12+MONTH(Ajustes!$B$1)-MONTH(J86)+IF(DAY(Ajustes!$B$1)&gt;=DAY(J86),1,0)))))</f>
        <v/>
      </c>
      <c r="M86" s="3">
        <f>IF(F86="","",SUMIF(Pagos!$B$2:$B$2000,F86,Pagos!$C$2:$C$2000))</f>
        <v/>
      </c>
      <c r="N86">
        <f>IF(OR(F86="",H86&lt;&gt;"por sesión",N(I86)=0),"",INT(M86/I86))</f>
        <v/>
      </c>
    </row>
    <row r="87">
      <c r="D87" s="3">
        <f>IF(F87="","",MAX(0,N(L87)-N(M87)))</f>
        <v/>
      </c>
      <c r="I87" s="3" t="n"/>
      <c r="J87" s="4" t="n"/>
      <c r="L87" s="3">
        <f>IF(F87="","",IF(H87="por sesión",N(I87)*N(K87),IF(J87="",0,N(I87)*MAX(0,(YEAR(Ajustes!$B$1)-YEAR(J87))*12+MONTH(Ajustes!$B$1)-MONTH(J87)+IF(DAY(Ajustes!$B$1)&gt;=DAY(J87),1,0)))))</f>
        <v/>
      </c>
      <c r="M87" s="3">
        <f>IF(F87="","",SUMIF(Pagos!$B$2:$B$2000,F87,Pagos!$C$2:$C$2000))</f>
        <v/>
      </c>
      <c r="N87">
        <f>IF(OR(F87="",H87&lt;&gt;"por sesión",N(I87)=0),"",INT(M87/I87))</f>
        <v/>
      </c>
    </row>
    <row r="88">
      <c r="D88" s="3">
        <f>IF(F88="","",MAX(0,N(L88)-N(M88)))</f>
        <v/>
      </c>
      <c r="I88" s="3" t="n"/>
      <c r="J88" s="4" t="n"/>
      <c r="L88" s="3">
        <f>IF(F88="","",IF(H88="por sesión",N(I88)*N(K88),IF(J88="",0,N(I88)*MAX(0,(YEAR(Ajustes!$B$1)-YEAR(J88))*12+MONTH(Ajustes!$B$1)-MONTH(J88)+IF(DAY(Ajustes!$B$1)&gt;=DAY(J88),1,0)))))</f>
        <v/>
      </c>
      <c r="M88" s="3">
        <f>IF(F88="","",SUMIF(Pagos!$B$2:$B$2000,F88,Pagos!$C$2:$C$2000))</f>
        <v/>
      </c>
      <c r="N88">
        <f>IF(OR(F88="",H88&lt;&gt;"por sesión",N(I88)=0),"",INT(M88/I88))</f>
        <v/>
      </c>
    </row>
    <row r="89">
      <c r="D89" s="3">
        <f>IF(F89="","",MAX(0,N(L89)-N(M89)))</f>
        <v/>
      </c>
      <c r="I89" s="3" t="n"/>
      <c r="J89" s="4" t="n"/>
      <c r="L89" s="3">
        <f>IF(F89="","",IF(H89="por sesión",N(I89)*N(K89),IF(J89="",0,N(I89)*MAX(0,(YEAR(Ajustes!$B$1)-YEAR(J89))*12+MONTH(Ajustes!$B$1)-MONTH(J89)+IF(DAY(Ajustes!$B$1)&gt;=DAY(J89),1,0)))))</f>
        <v/>
      </c>
      <c r="M89" s="3">
        <f>IF(F89="","",SUMIF(Pagos!$B$2:$B$2000,F89,Pagos!$C$2:$C$2000))</f>
        <v/>
      </c>
      <c r="N89">
        <f>IF(OR(F89="",H89&lt;&gt;"por sesión",N(I89)=0),"",INT(M89/I89))</f>
        <v/>
      </c>
    </row>
    <row r="90">
      <c r="D90" s="3">
        <f>IF(F90="","",MAX(0,N(L90)-N(M90)))</f>
        <v/>
      </c>
      <c r="I90" s="3" t="n"/>
      <c r="J90" s="4" t="n"/>
      <c r="L90" s="3">
        <f>IF(F90="","",IF(H90="por sesión",N(I90)*N(K90),IF(J90="",0,N(I90)*MAX(0,(YEAR(Ajustes!$B$1)-YEAR(J90))*12+MONTH(Ajustes!$B$1)-MONTH(J90)+IF(DAY(Ajustes!$B$1)&gt;=DAY(J90),1,0)))))</f>
        <v/>
      </c>
      <c r="M90" s="3">
        <f>IF(F90="","",SUMIF(Pagos!$B$2:$B$2000,F90,Pagos!$C$2:$C$2000))</f>
        <v/>
      </c>
      <c r="N90">
        <f>IF(OR(F90="",H90&lt;&gt;"por sesión",N(I90)=0),"",INT(M90/I90))</f>
        <v/>
      </c>
    </row>
    <row r="91">
      <c r="D91" s="3">
        <f>IF(F91="","",MAX(0,N(L91)-N(M91)))</f>
        <v/>
      </c>
      <c r="I91" s="3" t="n"/>
      <c r="J91" s="4" t="n"/>
      <c r="L91" s="3">
        <f>IF(F91="","",IF(H91="por sesión",N(I91)*N(K91),IF(J91="",0,N(I91)*MAX(0,(YEAR(Ajustes!$B$1)-YEAR(J91))*12+MONTH(Ajustes!$B$1)-MONTH(J91)+IF(DAY(Ajustes!$B$1)&gt;=DAY(J91),1,0)))))</f>
        <v/>
      </c>
      <c r="M91" s="3">
        <f>IF(F91="","",SUMIF(Pagos!$B$2:$B$2000,F91,Pagos!$C$2:$C$2000))</f>
        <v/>
      </c>
      <c r="N91">
        <f>IF(OR(F91="",H91&lt;&gt;"por sesión",N(I91)=0),"",INT(M91/I91))</f>
        <v/>
      </c>
    </row>
    <row r="92">
      <c r="D92" s="3">
        <f>IF(F92="","",MAX(0,N(L92)-N(M92)))</f>
        <v/>
      </c>
      <c r="I92" s="3" t="n"/>
      <c r="J92" s="4" t="n"/>
      <c r="L92" s="3">
        <f>IF(F92="","",IF(H92="por sesión",N(I92)*N(K92),IF(J92="",0,N(I92)*MAX(0,(YEAR(Ajustes!$B$1)-YEAR(J92))*12+MONTH(Ajustes!$B$1)-MONTH(J92)+IF(DAY(Ajustes!$B$1)&gt;=DAY(J92),1,0)))))</f>
        <v/>
      </c>
      <c r="M92" s="3">
        <f>IF(F92="","",SUMIF(Pagos!$B$2:$B$2000,F92,Pagos!$C$2:$C$2000))</f>
        <v/>
      </c>
      <c r="N92">
        <f>IF(OR(F92="",H92&lt;&gt;"por sesión",N(I92)=0),"",INT(M92/I92))</f>
        <v/>
      </c>
    </row>
    <row r="93">
      <c r="D93" s="3">
        <f>IF(F93="","",MAX(0,N(L93)-N(M93)))</f>
        <v/>
      </c>
      <c r="I93" s="3" t="n"/>
      <c r="J93" s="4" t="n"/>
      <c r="L93" s="3">
        <f>IF(F93="","",IF(H93="por sesión",N(I93)*N(K93),IF(J93="",0,N(I93)*MAX(0,(YEAR(Ajustes!$B$1)-YEAR(J93))*12+MONTH(Ajustes!$B$1)-MONTH(J93)+IF(DAY(Ajustes!$B$1)&gt;=DAY(J93),1,0)))))</f>
        <v/>
      </c>
      <c r="M93" s="3">
        <f>IF(F93="","",SUMIF(Pagos!$B$2:$B$2000,F93,Pagos!$C$2:$C$2000))</f>
        <v/>
      </c>
      <c r="N93">
        <f>IF(OR(F93="",H93&lt;&gt;"por sesión",N(I93)=0),"",INT(M93/I93))</f>
        <v/>
      </c>
    </row>
    <row r="94">
      <c r="D94" s="3">
        <f>IF(F94="","",MAX(0,N(L94)-N(M94)))</f>
        <v/>
      </c>
      <c r="I94" s="3" t="n"/>
      <c r="J94" s="4" t="n"/>
      <c r="L94" s="3">
        <f>IF(F94="","",IF(H94="por sesión",N(I94)*N(K94),IF(J94="",0,N(I94)*MAX(0,(YEAR(Ajustes!$B$1)-YEAR(J94))*12+MONTH(Ajustes!$B$1)-MONTH(J94)+IF(DAY(Ajustes!$B$1)&gt;=DAY(J94),1,0)))))</f>
        <v/>
      </c>
      <c r="M94" s="3">
        <f>IF(F94="","",SUMIF(Pagos!$B$2:$B$2000,F94,Pagos!$C$2:$C$2000))</f>
        <v/>
      </c>
      <c r="N94">
        <f>IF(OR(F94="",H94&lt;&gt;"por sesión",N(I94)=0),"",INT(M94/I94))</f>
        <v/>
      </c>
    </row>
    <row r="95">
      <c r="D95" s="3">
        <f>IF(F95="","",MAX(0,N(L95)-N(M95)))</f>
        <v/>
      </c>
      <c r="I95" s="3" t="n"/>
      <c r="J95" s="4" t="n"/>
      <c r="L95" s="3">
        <f>IF(F95="","",IF(H95="por sesión",N(I95)*N(K95),IF(J95="",0,N(I95)*MAX(0,(YEAR(Ajustes!$B$1)-YEAR(J95))*12+MONTH(Ajustes!$B$1)-MONTH(J95)+IF(DAY(Ajustes!$B$1)&gt;=DAY(J95),1,0)))))</f>
        <v/>
      </c>
      <c r="M95" s="3">
        <f>IF(F95="","",SUMIF(Pagos!$B$2:$B$2000,F95,Pagos!$C$2:$C$2000))</f>
        <v/>
      </c>
      <c r="N95">
        <f>IF(OR(F95="",H95&lt;&gt;"por sesión",N(I95)=0),"",INT(M95/I95))</f>
        <v/>
      </c>
    </row>
    <row r="96">
      <c r="D96" s="3">
        <f>IF(F96="","",MAX(0,N(L96)-N(M96)))</f>
        <v/>
      </c>
      <c r="I96" s="3" t="n"/>
      <c r="J96" s="4" t="n"/>
      <c r="L96" s="3">
        <f>IF(F96="","",IF(H96="por sesión",N(I96)*N(K96),IF(J96="",0,N(I96)*MAX(0,(YEAR(Ajustes!$B$1)-YEAR(J96))*12+MONTH(Ajustes!$B$1)-MONTH(J96)+IF(DAY(Ajustes!$B$1)&gt;=DAY(J96),1,0)))))</f>
        <v/>
      </c>
      <c r="M96" s="3">
        <f>IF(F96="","",SUMIF(Pagos!$B$2:$B$2000,F96,Pagos!$C$2:$C$2000))</f>
        <v/>
      </c>
      <c r="N96">
        <f>IF(OR(F96="",H96&lt;&gt;"por sesión",N(I96)=0),"",INT(M96/I96))</f>
        <v/>
      </c>
    </row>
    <row r="97">
      <c r="D97" s="3">
        <f>IF(F97="","",MAX(0,N(L97)-N(M97)))</f>
        <v/>
      </c>
      <c r="I97" s="3" t="n"/>
      <c r="J97" s="4" t="n"/>
      <c r="L97" s="3">
        <f>IF(F97="","",IF(H97="por sesión",N(I97)*N(K97),IF(J97="",0,N(I97)*MAX(0,(YEAR(Ajustes!$B$1)-YEAR(J97))*12+MONTH(Ajustes!$B$1)-MONTH(J97)+IF(DAY(Ajustes!$B$1)&gt;=DAY(J97),1,0)))))</f>
        <v/>
      </c>
      <c r="M97" s="3">
        <f>IF(F97="","",SUMIF(Pagos!$B$2:$B$2000,F97,Pagos!$C$2:$C$2000))</f>
        <v/>
      </c>
      <c r="N97">
        <f>IF(OR(F97="",H97&lt;&gt;"por sesión",N(I97)=0),"",INT(M97/I97))</f>
        <v/>
      </c>
    </row>
    <row r="98">
      <c r="D98" s="3">
        <f>IF(F98="","",MAX(0,N(L98)-N(M98)))</f>
        <v/>
      </c>
      <c r="I98" s="3" t="n"/>
      <c r="J98" s="4" t="n"/>
      <c r="L98" s="3">
        <f>IF(F98="","",IF(H98="por sesión",N(I98)*N(K98),IF(J98="",0,N(I98)*MAX(0,(YEAR(Ajustes!$B$1)-YEAR(J98))*12+MONTH(Ajustes!$B$1)-MONTH(J98)+IF(DAY(Ajustes!$B$1)&gt;=DAY(J98),1,0)))))</f>
        <v/>
      </c>
      <c r="M98" s="3">
        <f>IF(F98="","",SUMIF(Pagos!$B$2:$B$2000,F98,Pagos!$C$2:$C$2000))</f>
        <v/>
      </c>
      <c r="N98">
        <f>IF(OR(F98="",H98&lt;&gt;"por sesión",N(I98)=0),"",INT(M98/I98))</f>
        <v/>
      </c>
    </row>
    <row r="99">
      <c r="D99" s="3">
        <f>IF(F99="","",MAX(0,N(L99)-N(M99)))</f>
        <v/>
      </c>
      <c r="I99" s="3" t="n"/>
      <c r="J99" s="4" t="n"/>
      <c r="L99" s="3">
        <f>IF(F99="","",IF(H99="por sesión",N(I99)*N(K99),IF(J99="",0,N(I99)*MAX(0,(YEAR(Ajustes!$B$1)-YEAR(J99))*12+MONTH(Ajustes!$B$1)-MONTH(J99)+IF(DAY(Ajustes!$B$1)&gt;=DAY(J99),1,0)))))</f>
        <v/>
      </c>
      <c r="M99" s="3">
        <f>IF(F99="","",SUMIF(Pagos!$B$2:$B$2000,F99,Pagos!$C$2:$C$2000))</f>
        <v/>
      </c>
      <c r="N99">
        <f>IF(OR(F99="",H99&lt;&gt;"por sesión",N(I99)=0),"",INT(M99/I99))</f>
        <v/>
      </c>
    </row>
    <row r="100">
      <c r="D100" s="3">
        <f>IF(F100="","",MAX(0,N(L100)-N(M100)))</f>
        <v/>
      </c>
      <c r="I100" s="3" t="n"/>
      <c r="J100" s="4" t="n"/>
      <c r="L100" s="3">
        <f>IF(F100="","",IF(H100="por sesión",N(I100)*N(K100),IF(J100="",0,N(I100)*MAX(0,(YEAR(Ajustes!$B$1)-YEAR(J100))*12+MONTH(Ajustes!$B$1)-MONTH(J100)+IF(DAY(Ajustes!$B$1)&gt;=DAY(J100),1,0)))))</f>
        <v/>
      </c>
      <c r="M100" s="3">
        <f>IF(F100="","",SUMIF(Pagos!$B$2:$B$2000,F100,Pagos!$C$2:$C$2000))</f>
        <v/>
      </c>
      <c r="N100">
        <f>IF(OR(F100="",H100&lt;&gt;"por sesión",N(I100)=0),"",INT(M100/I100))</f>
        <v/>
      </c>
    </row>
    <row r="101">
      <c r="D101" s="3">
        <f>IF(F101="","",MAX(0,N(L101)-N(M101)))</f>
        <v/>
      </c>
      <c r="I101" s="3" t="n"/>
      <c r="J101" s="4" t="n"/>
      <c r="L101" s="3">
        <f>IF(F101="","",IF(H101="por sesión",N(I101)*N(K101),IF(J101="",0,N(I101)*MAX(0,(YEAR(Ajustes!$B$1)-YEAR(J101))*12+MONTH(Ajustes!$B$1)-MONTH(J101)+IF(DAY(Ajustes!$B$1)&gt;=DAY(J101),1,0)))))</f>
        <v/>
      </c>
      <c r="M101" s="3">
        <f>IF(F101="","",SUMIF(Pagos!$B$2:$B$2000,F101,Pagos!$C$2:$C$2000))</f>
        <v/>
      </c>
      <c r="N101">
        <f>IF(OR(F101="",H101&lt;&gt;"por sesión",N(I101)=0),"",INT(M101/I101))</f>
        <v/>
      </c>
    </row>
    <row r="102">
      <c r="D102" s="3">
        <f>IF(F102="","",MAX(0,N(L102)-N(M102)))</f>
        <v/>
      </c>
      <c r="I102" s="3" t="n"/>
      <c r="J102" s="4" t="n"/>
      <c r="L102" s="3">
        <f>IF(F102="","",IF(H102="por sesión",N(I102)*N(K102),IF(J102="",0,N(I102)*MAX(0,(YEAR(Ajustes!$B$1)-YEAR(J102))*12+MONTH(Ajustes!$B$1)-MONTH(J102)+IF(DAY(Ajustes!$B$1)&gt;=DAY(J102),1,0)))))</f>
        <v/>
      </c>
      <c r="M102" s="3">
        <f>IF(F102="","",SUMIF(Pagos!$B$2:$B$2000,F102,Pagos!$C$2:$C$2000))</f>
        <v/>
      </c>
      <c r="N102">
        <f>IF(OR(F102="",H102&lt;&gt;"por sesión",N(I102)=0),"",INT(M102/I102))</f>
        <v/>
      </c>
    </row>
    <row r="103">
      <c r="D103" s="3">
        <f>IF(F103="","",MAX(0,N(L103)-N(M103)))</f>
        <v/>
      </c>
      <c r="I103" s="3" t="n"/>
      <c r="J103" s="4" t="n"/>
      <c r="L103" s="3">
        <f>IF(F103="","",IF(H103="por sesión",N(I103)*N(K103),IF(J103="",0,N(I103)*MAX(0,(YEAR(Ajustes!$B$1)-YEAR(J103))*12+MONTH(Ajustes!$B$1)-MONTH(J103)+IF(DAY(Ajustes!$B$1)&gt;=DAY(J103),1,0)))))</f>
        <v/>
      </c>
      <c r="M103" s="3">
        <f>IF(F103="","",SUMIF(Pagos!$B$2:$B$2000,F103,Pagos!$C$2:$C$2000))</f>
        <v/>
      </c>
      <c r="N103">
        <f>IF(OR(F103="",H103&lt;&gt;"por sesión",N(I103)=0),"",INT(M103/I103))</f>
        <v/>
      </c>
    </row>
    <row r="104">
      <c r="D104" s="3">
        <f>IF(F104="","",MAX(0,N(L104)-N(M104)))</f>
        <v/>
      </c>
      <c r="I104" s="3" t="n"/>
      <c r="J104" s="4" t="n"/>
      <c r="L104" s="3">
        <f>IF(F104="","",IF(H104="por sesión",N(I104)*N(K104),IF(J104="",0,N(I104)*MAX(0,(YEAR(Ajustes!$B$1)-YEAR(J104))*12+MONTH(Ajustes!$B$1)-MONTH(J104)+IF(DAY(Ajustes!$B$1)&gt;=DAY(J104),1,0)))))</f>
        <v/>
      </c>
      <c r="M104" s="3">
        <f>IF(F104="","",SUMIF(Pagos!$B$2:$B$2000,F104,Pagos!$C$2:$C$2000))</f>
        <v/>
      </c>
      <c r="N104">
        <f>IF(OR(F104="",H104&lt;&gt;"por sesión",N(I104)=0),"",INT(M104/I104))</f>
        <v/>
      </c>
    </row>
    <row r="105">
      <c r="D105" s="3">
        <f>IF(F105="","",MAX(0,N(L105)-N(M105)))</f>
        <v/>
      </c>
      <c r="I105" s="3" t="n"/>
      <c r="J105" s="4" t="n"/>
      <c r="L105" s="3">
        <f>IF(F105="","",IF(H105="por sesión",N(I105)*N(K105),IF(J105="",0,N(I105)*MAX(0,(YEAR(Ajustes!$B$1)-YEAR(J105))*12+MONTH(Ajustes!$B$1)-MONTH(J105)+IF(DAY(Ajustes!$B$1)&gt;=DAY(J105),1,0)))))</f>
        <v/>
      </c>
      <c r="M105" s="3">
        <f>IF(F105="","",SUMIF(Pagos!$B$2:$B$2000,F105,Pagos!$C$2:$C$2000))</f>
        <v/>
      </c>
      <c r="N105">
        <f>IF(OR(F105="",H105&lt;&gt;"por sesión",N(I105)=0),"",INT(M105/I105))</f>
        <v/>
      </c>
    </row>
    <row r="106">
      <c r="D106" s="3">
        <f>IF(F106="","",MAX(0,N(L106)-N(M106)))</f>
        <v/>
      </c>
      <c r="I106" s="3" t="n"/>
      <c r="J106" s="4" t="n"/>
      <c r="L106" s="3">
        <f>IF(F106="","",IF(H106="por sesión",N(I106)*N(K106),IF(J106="",0,N(I106)*MAX(0,(YEAR(Ajustes!$B$1)-YEAR(J106))*12+MONTH(Ajustes!$B$1)-MONTH(J106)+IF(DAY(Ajustes!$B$1)&gt;=DAY(J106),1,0)))))</f>
        <v/>
      </c>
      <c r="M106" s="3">
        <f>IF(F106="","",SUMIF(Pagos!$B$2:$B$2000,F106,Pagos!$C$2:$C$2000))</f>
        <v/>
      </c>
      <c r="N106">
        <f>IF(OR(F106="",H106&lt;&gt;"por sesión",N(I106)=0),"",INT(M106/I106))</f>
        <v/>
      </c>
    </row>
    <row r="107">
      <c r="D107" s="3">
        <f>IF(F107="","",MAX(0,N(L107)-N(M107)))</f>
        <v/>
      </c>
      <c r="I107" s="3" t="n"/>
      <c r="J107" s="4" t="n"/>
      <c r="L107" s="3">
        <f>IF(F107="","",IF(H107="por sesión",N(I107)*N(K107),IF(J107="",0,N(I107)*MAX(0,(YEAR(Ajustes!$B$1)-YEAR(J107))*12+MONTH(Ajustes!$B$1)-MONTH(J107)+IF(DAY(Ajustes!$B$1)&gt;=DAY(J107),1,0)))))</f>
        <v/>
      </c>
      <c r="M107" s="3">
        <f>IF(F107="","",SUMIF(Pagos!$B$2:$B$2000,F107,Pagos!$C$2:$C$2000))</f>
        <v/>
      </c>
      <c r="N107">
        <f>IF(OR(F107="",H107&lt;&gt;"por sesión",N(I107)=0),"",INT(M107/I107))</f>
        <v/>
      </c>
    </row>
    <row r="108">
      <c r="D108" s="3">
        <f>IF(F108="","",MAX(0,N(L108)-N(M108)))</f>
        <v/>
      </c>
      <c r="I108" s="3" t="n"/>
      <c r="J108" s="4" t="n"/>
      <c r="L108" s="3">
        <f>IF(F108="","",IF(H108="por sesión",N(I108)*N(K108),IF(J108="",0,N(I108)*MAX(0,(YEAR(Ajustes!$B$1)-YEAR(J108))*12+MONTH(Ajustes!$B$1)-MONTH(J108)+IF(DAY(Ajustes!$B$1)&gt;=DAY(J108),1,0)))))</f>
        <v/>
      </c>
      <c r="M108" s="3">
        <f>IF(F108="","",SUMIF(Pagos!$B$2:$B$2000,F108,Pagos!$C$2:$C$2000))</f>
        <v/>
      </c>
      <c r="N108">
        <f>IF(OR(F108="",H108&lt;&gt;"por sesión",N(I108)=0),"",INT(M108/I108))</f>
        <v/>
      </c>
    </row>
    <row r="109">
      <c r="D109" s="3">
        <f>IF(F109="","",MAX(0,N(L109)-N(M109)))</f>
        <v/>
      </c>
      <c r="I109" s="3" t="n"/>
      <c r="J109" s="4" t="n"/>
      <c r="L109" s="3">
        <f>IF(F109="","",IF(H109="por sesión",N(I109)*N(K109),IF(J109="",0,N(I109)*MAX(0,(YEAR(Ajustes!$B$1)-YEAR(J109))*12+MONTH(Ajustes!$B$1)-MONTH(J109)+IF(DAY(Ajustes!$B$1)&gt;=DAY(J109),1,0)))))</f>
        <v/>
      </c>
      <c r="M109" s="3">
        <f>IF(F109="","",SUMIF(Pagos!$B$2:$B$2000,F109,Pagos!$C$2:$C$2000))</f>
        <v/>
      </c>
      <c r="N109">
        <f>IF(OR(F109="",H109&lt;&gt;"por sesión",N(I109)=0),"",INT(M109/I109))</f>
        <v/>
      </c>
    </row>
    <row r="110">
      <c r="D110" s="3">
        <f>IF(F110="","",MAX(0,N(L110)-N(M110)))</f>
        <v/>
      </c>
      <c r="I110" s="3" t="n"/>
      <c r="J110" s="4" t="n"/>
      <c r="L110" s="3">
        <f>IF(F110="","",IF(H110="por sesión",N(I110)*N(K110),IF(J110="",0,N(I110)*MAX(0,(YEAR(Ajustes!$B$1)-YEAR(J110))*12+MONTH(Ajustes!$B$1)-MONTH(J110)+IF(DAY(Ajustes!$B$1)&gt;=DAY(J110),1,0)))))</f>
        <v/>
      </c>
      <c r="M110" s="3">
        <f>IF(F110="","",SUMIF(Pagos!$B$2:$B$2000,F110,Pagos!$C$2:$C$2000))</f>
        <v/>
      </c>
      <c r="N110">
        <f>IF(OR(F110="",H110&lt;&gt;"por sesión",N(I110)=0),"",INT(M110/I110))</f>
        <v/>
      </c>
    </row>
    <row r="111">
      <c r="D111" s="3">
        <f>IF(F111="","",MAX(0,N(L111)-N(M111)))</f>
        <v/>
      </c>
      <c r="I111" s="3" t="n"/>
      <c r="J111" s="4" t="n"/>
      <c r="L111" s="3">
        <f>IF(F111="","",IF(H111="por sesión",N(I111)*N(K111),IF(J111="",0,N(I111)*MAX(0,(YEAR(Ajustes!$B$1)-YEAR(J111))*12+MONTH(Ajustes!$B$1)-MONTH(J111)+IF(DAY(Ajustes!$B$1)&gt;=DAY(J111),1,0)))))</f>
        <v/>
      </c>
      <c r="M111" s="3">
        <f>IF(F111="","",SUMIF(Pagos!$B$2:$B$2000,F111,Pagos!$C$2:$C$2000))</f>
        <v/>
      </c>
      <c r="N111">
        <f>IF(OR(F111="",H111&lt;&gt;"por sesión",N(I111)=0),"",INT(M111/I111))</f>
        <v/>
      </c>
    </row>
    <row r="112">
      <c r="D112" s="3">
        <f>IF(F112="","",MAX(0,N(L112)-N(M112)))</f>
        <v/>
      </c>
      <c r="I112" s="3" t="n"/>
      <c r="J112" s="4" t="n"/>
      <c r="L112" s="3">
        <f>IF(F112="","",IF(H112="por sesión",N(I112)*N(K112),IF(J112="",0,N(I112)*MAX(0,(YEAR(Ajustes!$B$1)-YEAR(J112))*12+MONTH(Ajustes!$B$1)-MONTH(J112)+IF(DAY(Ajustes!$B$1)&gt;=DAY(J112),1,0)))))</f>
        <v/>
      </c>
      <c r="M112" s="3">
        <f>IF(F112="","",SUMIF(Pagos!$B$2:$B$2000,F112,Pagos!$C$2:$C$2000))</f>
        <v/>
      </c>
      <c r="N112">
        <f>IF(OR(F112="",H112&lt;&gt;"por sesión",N(I112)=0),"",INT(M112/I112))</f>
        <v/>
      </c>
    </row>
    <row r="113">
      <c r="D113" s="3">
        <f>IF(F113="","",MAX(0,N(L113)-N(M113)))</f>
        <v/>
      </c>
      <c r="I113" s="3" t="n"/>
      <c r="J113" s="4" t="n"/>
      <c r="L113" s="3">
        <f>IF(F113="","",IF(H113="por sesión",N(I113)*N(K113),IF(J113="",0,N(I113)*MAX(0,(YEAR(Ajustes!$B$1)-YEAR(J113))*12+MONTH(Ajustes!$B$1)-MONTH(J113)+IF(DAY(Ajustes!$B$1)&gt;=DAY(J113),1,0)))))</f>
        <v/>
      </c>
      <c r="M113" s="3">
        <f>IF(F113="","",SUMIF(Pagos!$B$2:$B$2000,F113,Pagos!$C$2:$C$2000))</f>
        <v/>
      </c>
      <c r="N113">
        <f>IF(OR(F113="",H113&lt;&gt;"por sesión",N(I113)=0),"",INT(M113/I113))</f>
        <v/>
      </c>
    </row>
    <row r="114">
      <c r="D114" s="3">
        <f>IF(F114="","",MAX(0,N(L114)-N(M114)))</f>
        <v/>
      </c>
      <c r="I114" s="3" t="n"/>
      <c r="J114" s="4" t="n"/>
      <c r="L114" s="3">
        <f>IF(F114="","",IF(H114="por sesión",N(I114)*N(K114),IF(J114="",0,N(I114)*MAX(0,(YEAR(Ajustes!$B$1)-YEAR(J114))*12+MONTH(Ajustes!$B$1)-MONTH(J114)+IF(DAY(Ajustes!$B$1)&gt;=DAY(J114),1,0)))))</f>
        <v/>
      </c>
      <c r="M114" s="3">
        <f>IF(F114="","",SUMIF(Pagos!$B$2:$B$2000,F114,Pagos!$C$2:$C$2000))</f>
        <v/>
      </c>
      <c r="N114">
        <f>IF(OR(F114="",H114&lt;&gt;"por sesión",N(I114)=0),"",INT(M114/I114))</f>
        <v/>
      </c>
    </row>
    <row r="115">
      <c r="D115" s="3">
        <f>IF(F115="","",MAX(0,N(L115)-N(M115)))</f>
        <v/>
      </c>
      <c r="I115" s="3" t="n"/>
      <c r="J115" s="4" t="n"/>
      <c r="L115" s="3">
        <f>IF(F115="","",IF(H115="por sesión",N(I115)*N(K115),IF(J115="",0,N(I115)*MAX(0,(YEAR(Ajustes!$B$1)-YEAR(J115))*12+MONTH(Ajustes!$B$1)-MONTH(J115)+IF(DAY(Ajustes!$B$1)&gt;=DAY(J115),1,0)))))</f>
        <v/>
      </c>
      <c r="M115" s="3">
        <f>IF(F115="","",SUMIF(Pagos!$B$2:$B$2000,F115,Pagos!$C$2:$C$2000))</f>
        <v/>
      </c>
      <c r="N115">
        <f>IF(OR(F115="",H115&lt;&gt;"por sesión",N(I115)=0),"",INT(M115/I115))</f>
        <v/>
      </c>
    </row>
    <row r="116">
      <c r="D116" s="3">
        <f>IF(F116="","",MAX(0,N(L116)-N(M116)))</f>
        <v/>
      </c>
      <c r="I116" s="3" t="n"/>
      <c r="J116" s="4" t="n"/>
      <c r="L116" s="3">
        <f>IF(F116="","",IF(H116="por sesión",N(I116)*N(K116),IF(J116="",0,N(I116)*MAX(0,(YEAR(Ajustes!$B$1)-YEAR(J116))*12+MONTH(Ajustes!$B$1)-MONTH(J116)+IF(DAY(Ajustes!$B$1)&gt;=DAY(J116),1,0)))))</f>
        <v/>
      </c>
      <c r="M116" s="3">
        <f>IF(F116="","",SUMIF(Pagos!$B$2:$B$2000,F116,Pagos!$C$2:$C$2000))</f>
        <v/>
      </c>
      <c r="N116">
        <f>IF(OR(F116="",H116&lt;&gt;"por sesión",N(I116)=0),"",INT(M116/I116))</f>
        <v/>
      </c>
    </row>
    <row r="117">
      <c r="D117" s="3">
        <f>IF(F117="","",MAX(0,N(L117)-N(M117)))</f>
        <v/>
      </c>
      <c r="I117" s="3" t="n"/>
      <c r="J117" s="4" t="n"/>
      <c r="L117" s="3">
        <f>IF(F117="","",IF(H117="por sesión",N(I117)*N(K117),IF(J117="",0,N(I117)*MAX(0,(YEAR(Ajustes!$B$1)-YEAR(J117))*12+MONTH(Ajustes!$B$1)-MONTH(J117)+IF(DAY(Ajustes!$B$1)&gt;=DAY(J117),1,0)))))</f>
        <v/>
      </c>
      <c r="M117" s="3">
        <f>IF(F117="","",SUMIF(Pagos!$B$2:$B$2000,F117,Pagos!$C$2:$C$2000))</f>
        <v/>
      </c>
      <c r="N117">
        <f>IF(OR(F117="",H117&lt;&gt;"por sesión",N(I117)=0),"",INT(M117/I117))</f>
        <v/>
      </c>
    </row>
    <row r="118">
      <c r="D118" s="3">
        <f>IF(F118="","",MAX(0,N(L118)-N(M118)))</f>
        <v/>
      </c>
      <c r="I118" s="3" t="n"/>
      <c r="J118" s="4" t="n"/>
      <c r="L118" s="3">
        <f>IF(F118="","",IF(H118="por sesión",N(I118)*N(K118),IF(J118="",0,N(I118)*MAX(0,(YEAR(Ajustes!$B$1)-YEAR(J118))*12+MONTH(Ajustes!$B$1)-MONTH(J118)+IF(DAY(Ajustes!$B$1)&gt;=DAY(J118),1,0)))))</f>
        <v/>
      </c>
      <c r="M118" s="3">
        <f>IF(F118="","",SUMIF(Pagos!$B$2:$B$2000,F118,Pagos!$C$2:$C$2000))</f>
        <v/>
      </c>
      <c r="N118">
        <f>IF(OR(F118="",H118&lt;&gt;"por sesión",N(I118)=0),"",INT(M118/I118))</f>
        <v/>
      </c>
    </row>
    <row r="119">
      <c r="D119" s="3">
        <f>IF(F119="","",MAX(0,N(L119)-N(M119)))</f>
        <v/>
      </c>
      <c r="I119" s="3" t="n"/>
      <c r="J119" s="4" t="n"/>
      <c r="L119" s="3">
        <f>IF(F119="","",IF(H119="por sesión",N(I119)*N(K119),IF(J119="",0,N(I119)*MAX(0,(YEAR(Ajustes!$B$1)-YEAR(J119))*12+MONTH(Ajustes!$B$1)-MONTH(J119)+IF(DAY(Ajustes!$B$1)&gt;=DAY(J119),1,0)))))</f>
        <v/>
      </c>
      <c r="M119" s="3">
        <f>IF(F119="","",SUMIF(Pagos!$B$2:$B$2000,F119,Pagos!$C$2:$C$2000))</f>
        <v/>
      </c>
      <c r="N119">
        <f>IF(OR(F119="",H119&lt;&gt;"por sesión",N(I119)=0),"",INT(M119/I119))</f>
        <v/>
      </c>
    </row>
    <row r="120">
      <c r="D120" s="3">
        <f>IF(F120="","",MAX(0,N(L120)-N(M120)))</f>
        <v/>
      </c>
      <c r="I120" s="3" t="n"/>
      <c r="J120" s="4" t="n"/>
      <c r="L120" s="3">
        <f>IF(F120="","",IF(H120="por sesión",N(I120)*N(K120),IF(J120="",0,N(I120)*MAX(0,(YEAR(Ajustes!$B$1)-YEAR(J120))*12+MONTH(Ajustes!$B$1)-MONTH(J120)+IF(DAY(Ajustes!$B$1)&gt;=DAY(J120),1,0)))))</f>
        <v/>
      </c>
      <c r="M120" s="3">
        <f>IF(F120="","",SUMIF(Pagos!$B$2:$B$2000,F120,Pagos!$C$2:$C$2000))</f>
        <v/>
      </c>
      <c r="N120">
        <f>IF(OR(F120="",H120&lt;&gt;"por sesión",N(I120)=0),"",INT(M120/I120))</f>
        <v/>
      </c>
    </row>
    <row r="121">
      <c r="D121" s="3">
        <f>IF(F121="","",MAX(0,N(L121)-N(M121)))</f>
        <v/>
      </c>
      <c r="I121" s="3" t="n"/>
      <c r="J121" s="4" t="n"/>
      <c r="L121" s="3">
        <f>IF(F121="","",IF(H121="por sesión",N(I121)*N(K121),IF(J121="",0,N(I121)*MAX(0,(YEAR(Ajustes!$B$1)-YEAR(J121))*12+MONTH(Ajustes!$B$1)-MONTH(J121)+IF(DAY(Ajustes!$B$1)&gt;=DAY(J121),1,0)))))</f>
        <v/>
      </c>
      <c r="M121" s="3">
        <f>IF(F121="","",SUMIF(Pagos!$B$2:$B$2000,F121,Pagos!$C$2:$C$2000))</f>
        <v/>
      </c>
      <c r="N121">
        <f>IF(OR(F121="",H121&lt;&gt;"por sesión",N(I121)=0),"",INT(M121/I121))</f>
        <v/>
      </c>
    </row>
    <row r="122">
      <c r="D122" s="3">
        <f>IF(F122="","",MAX(0,N(L122)-N(M122)))</f>
        <v/>
      </c>
      <c r="I122" s="3" t="n"/>
      <c r="J122" s="4" t="n"/>
      <c r="L122" s="3">
        <f>IF(F122="","",IF(H122="por sesión",N(I122)*N(K122),IF(J122="",0,N(I122)*MAX(0,(YEAR(Ajustes!$B$1)-YEAR(J122))*12+MONTH(Ajustes!$B$1)-MONTH(J122)+IF(DAY(Ajustes!$B$1)&gt;=DAY(J122),1,0)))))</f>
        <v/>
      </c>
      <c r="M122" s="3">
        <f>IF(F122="","",SUMIF(Pagos!$B$2:$B$2000,F122,Pagos!$C$2:$C$2000))</f>
        <v/>
      </c>
      <c r="N122">
        <f>IF(OR(F122="",H122&lt;&gt;"por sesión",N(I122)=0),"",INT(M122/I122))</f>
        <v/>
      </c>
    </row>
    <row r="123">
      <c r="D123" s="3">
        <f>IF(F123="","",MAX(0,N(L123)-N(M123)))</f>
        <v/>
      </c>
      <c r="I123" s="3" t="n"/>
      <c r="J123" s="4" t="n"/>
      <c r="L123" s="3">
        <f>IF(F123="","",IF(H123="por sesión",N(I123)*N(K123),IF(J123="",0,N(I123)*MAX(0,(YEAR(Ajustes!$B$1)-YEAR(J123))*12+MONTH(Ajustes!$B$1)-MONTH(J123)+IF(DAY(Ajustes!$B$1)&gt;=DAY(J123),1,0)))))</f>
        <v/>
      </c>
      <c r="M123" s="3">
        <f>IF(F123="","",SUMIF(Pagos!$B$2:$B$2000,F123,Pagos!$C$2:$C$2000))</f>
        <v/>
      </c>
      <c r="N123">
        <f>IF(OR(F123="",H123&lt;&gt;"por sesión",N(I123)=0),"",INT(M123/I123))</f>
        <v/>
      </c>
    </row>
    <row r="124">
      <c r="D124" s="3">
        <f>IF(F124="","",MAX(0,N(L124)-N(M124)))</f>
        <v/>
      </c>
      <c r="I124" s="3" t="n"/>
      <c r="J124" s="4" t="n"/>
      <c r="L124" s="3">
        <f>IF(F124="","",IF(H124="por sesión",N(I124)*N(K124),IF(J124="",0,N(I124)*MAX(0,(YEAR(Ajustes!$B$1)-YEAR(J124))*12+MONTH(Ajustes!$B$1)-MONTH(J124)+IF(DAY(Ajustes!$B$1)&gt;=DAY(J124),1,0)))))</f>
        <v/>
      </c>
      <c r="M124" s="3">
        <f>IF(F124="","",SUMIF(Pagos!$B$2:$B$2000,F124,Pagos!$C$2:$C$2000))</f>
        <v/>
      </c>
      <c r="N124">
        <f>IF(OR(F124="",H124&lt;&gt;"por sesión",N(I124)=0),"",INT(M124/I124))</f>
        <v/>
      </c>
    </row>
    <row r="125">
      <c r="D125" s="3">
        <f>IF(F125="","",MAX(0,N(L125)-N(M125)))</f>
        <v/>
      </c>
      <c r="I125" s="3" t="n"/>
      <c r="J125" s="4" t="n"/>
      <c r="L125" s="3">
        <f>IF(F125="","",IF(H125="por sesión",N(I125)*N(K125),IF(J125="",0,N(I125)*MAX(0,(YEAR(Ajustes!$B$1)-YEAR(J125))*12+MONTH(Ajustes!$B$1)-MONTH(J125)+IF(DAY(Ajustes!$B$1)&gt;=DAY(J125),1,0)))))</f>
        <v/>
      </c>
      <c r="M125" s="3">
        <f>IF(F125="","",SUMIF(Pagos!$B$2:$B$2000,F125,Pagos!$C$2:$C$2000))</f>
        <v/>
      </c>
      <c r="N125">
        <f>IF(OR(F125="",H125&lt;&gt;"por sesión",N(I125)=0),"",INT(M125/I125))</f>
        <v/>
      </c>
    </row>
    <row r="126">
      <c r="D126" s="3">
        <f>IF(F126="","",MAX(0,N(L126)-N(M126)))</f>
        <v/>
      </c>
      <c r="I126" s="3" t="n"/>
      <c r="J126" s="4" t="n"/>
      <c r="L126" s="3">
        <f>IF(F126="","",IF(H126="por sesión",N(I126)*N(K126),IF(J126="",0,N(I126)*MAX(0,(YEAR(Ajustes!$B$1)-YEAR(J126))*12+MONTH(Ajustes!$B$1)-MONTH(J126)+IF(DAY(Ajustes!$B$1)&gt;=DAY(J126),1,0)))))</f>
        <v/>
      </c>
      <c r="M126" s="3">
        <f>IF(F126="","",SUMIF(Pagos!$B$2:$B$2000,F126,Pagos!$C$2:$C$2000))</f>
        <v/>
      </c>
      <c r="N126">
        <f>IF(OR(F126="",H126&lt;&gt;"por sesión",N(I126)=0),"",INT(M126/I126))</f>
        <v/>
      </c>
    </row>
    <row r="127">
      <c r="D127" s="3">
        <f>IF(F127="","",MAX(0,N(L127)-N(M127)))</f>
        <v/>
      </c>
      <c r="I127" s="3" t="n"/>
      <c r="J127" s="4" t="n"/>
      <c r="L127" s="3">
        <f>IF(F127="","",IF(H127="por sesión",N(I127)*N(K127),IF(J127="",0,N(I127)*MAX(0,(YEAR(Ajustes!$B$1)-YEAR(J127))*12+MONTH(Ajustes!$B$1)-MONTH(J127)+IF(DAY(Ajustes!$B$1)&gt;=DAY(J127),1,0)))))</f>
        <v/>
      </c>
      <c r="M127" s="3">
        <f>IF(F127="","",SUMIF(Pagos!$B$2:$B$2000,F127,Pagos!$C$2:$C$2000))</f>
        <v/>
      </c>
      <c r="N127">
        <f>IF(OR(F127="",H127&lt;&gt;"por sesión",N(I127)=0),"",INT(M127/I127))</f>
        <v/>
      </c>
    </row>
    <row r="128">
      <c r="D128" s="3">
        <f>IF(F128="","",MAX(0,N(L128)-N(M128)))</f>
        <v/>
      </c>
      <c r="I128" s="3" t="n"/>
      <c r="J128" s="4" t="n"/>
      <c r="L128" s="3">
        <f>IF(F128="","",IF(H128="por sesión",N(I128)*N(K128),IF(J128="",0,N(I128)*MAX(0,(YEAR(Ajustes!$B$1)-YEAR(J128))*12+MONTH(Ajustes!$B$1)-MONTH(J128)+IF(DAY(Ajustes!$B$1)&gt;=DAY(J128),1,0)))))</f>
        <v/>
      </c>
      <c r="M128" s="3">
        <f>IF(F128="","",SUMIF(Pagos!$B$2:$B$2000,F128,Pagos!$C$2:$C$2000))</f>
        <v/>
      </c>
      <c r="N128">
        <f>IF(OR(F128="",H128&lt;&gt;"por sesión",N(I128)=0),"",INT(M128/I128))</f>
        <v/>
      </c>
    </row>
    <row r="129">
      <c r="D129" s="3">
        <f>IF(F129="","",MAX(0,N(L129)-N(M129)))</f>
        <v/>
      </c>
      <c r="I129" s="3" t="n"/>
      <c r="J129" s="4" t="n"/>
      <c r="L129" s="3">
        <f>IF(F129="","",IF(H129="por sesión",N(I129)*N(K129),IF(J129="",0,N(I129)*MAX(0,(YEAR(Ajustes!$B$1)-YEAR(J129))*12+MONTH(Ajustes!$B$1)-MONTH(J129)+IF(DAY(Ajustes!$B$1)&gt;=DAY(J129),1,0)))))</f>
        <v/>
      </c>
      <c r="M129" s="3">
        <f>IF(F129="","",SUMIF(Pagos!$B$2:$B$2000,F129,Pagos!$C$2:$C$2000))</f>
        <v/>
      </c>
      <c r="N129">
        <f>IF(OR(F129="",H129&lt;&gt;"por sesión",N(I129)=0),"",INT(M129/I129))</f>
        <v/>
      </c>
    </row>
    <row r="130">
      <c r="D130" s="3">
        <f>IF(F130="","",MAX(0,N(L130)-N(M130)))</f>
        <v/>
      </c>
      <c r="I130" s="3" t="n"/>
      <c r="J130" s="4" t="n"/>
      <c r="L130" s="3">
        <f>IF(F130="","",IF(H130="por sesión",N(I130)*N(K130),IF(J130="",0,N(I130)*MAX(0,(YEAR(Ajustes!$B$1)-YEAR(J130))*12+MONTH(Ajustes!$B$1)-MONTH(J130)+IF(DAY(Ajustes!$B$1)&gt;=DAY(J130),1,0)))))</f>
        <v/>
      </c>
      <c r="M130" s="3">
        <f>IF(F130="","",SUMIF(Pagos!$B$2:$B$2000,F130,Pagos!$C$2:$C$2000))</f>
        <v/>
      </c>
      <c r="N130">
        <f>IF(OR(F130="",H130&lt;&gt;"por sesión",N(I130)=0),"",INT(M130/I130))</f>
        <v/>
      </c>
    </row>
    <row r="131">
      <c r="D131" s="3">
        <f>IF(F131="","",MAX(0,N(L131)-N(M131)))</f>
        <v/>
      </c>
      <c r="I131" s="3" t="n"/>
      <c r="J131" s="4" t="n"/>
      <c r="L131" s="3">
        <f>IF(F131="","",IF(H131="por sesión",N(I131)*N(K131),IF(J131="",0,N(I131)*MAX(0,(YEAR(Ajustes!$B$1)-YEAR(J131))*12+MONTH(Ajustes!$B$1)-MONTH(J131)+IF(DAY(Ajustes!$B$1)&gt;=DAY(J131),1,0)))))</f>
        <v/>
      </c>
      <c r="M131" s="3">
        <f>IF(F131="","",SUMIF(Pagos!$B$2:$B$2000,F131,Pagos!$C$2:$C$2000))</f>
        <v/>
      </c>
      <c r="N131">
        <f>IF(OR(F131="",H131&lt;&gt;"por sesión",N(I131)=0),"",INT(M131/I131))</f>
        <v/>
      </c>
    </row>
    <row r="132">
      <c r="D132" s="3">
        <f>IF(F132="","",MAX(0,N(L132)-N(M132)))</f>
        <v/>
      </c>
      <c r="I132" s="3" t="n"/>
      <c r="J132" s="4" t="n"/>
      <c r="L132" s="3">
        <f>IF(F132="","",IF(H132="por sesión",N(I132)*N(K132),IF(J132="",0,N(I132)*MAX(0,(YEAR(Ajustes!$B$1)-YEAR(J132))*12+MONTH(Ajustes!$B$1)-MONTH(J132)+IF(DAY(Ajustes!$B$1)&gt;=DAY(J132),1,0)))))</f>
        <v/>
      </c>
      <c r="M132" s="3">
        <f>IF(F132="","",SUMIF(Pagos!$B$2:$B$2000,F132,Pagos!$C$2:$C$2000))</f>
        <v/>
      </c>
      <c r="N132">
        <f>IF(OR(F132="",H132&lt;&gt;"por sesión",N(I132)=0),"",INT(M132/I132))</f>
        <v/>
      </c>
    </row>
    <row r="133">
      <c r="D133" s="3">
        <f>IF(F133="","",MAX(0,N(L133)-N(M133)))</f>
        <v/>
      </c>
      <c r="I133" s="3" t="n"/>
      <c r="J133" s="4" t="n"/>
      <c r="L133" s="3">
        <f>IF(F133="","",IF(H133="por sesión",N(I133)*N(K133),IF(J133="",0,N(I133)*MAX(0,(YEAR(Ajustes!$B$1)-YEAR(J133))*12+MONTH(Ajustes!$B$1)-MONTH(J133)+IF(DAY(Ajustes!$B$1)&gt;=DAY(J133),1,0)))))</f>
        <v/>
      </c>
      <c r="M133" s="3">
        <f>IF(F133="","",SUMIF(Pagos!$B$2:$B$2000,F133,Pagos!$C$2:$C$2000))</f>
        <v/>
      </c>
      <c r="N133">
        <f>IF(OR(F133="",H133&lt;&gt;"por sesión",N(I133)=0),"",INT(M133/I133))</f>
        <v/>
      </c>
    </row>
    <row r="134">
      <c r="D134" s="3">
        <f>IF(F134="","",MAX(0,N(L134)-N(M134)))</f>
        <v/>
      </c>
      <c r="I134" s="3" t="n"/>
      <c r="J134" s="4" t="n"/>
      <c r="L134" s="3">
        <f>IF(F134="","",IF(H134="por sesión",N(I134)*N(K134),IF(J134="",0,N(I134)*MAX(0,(YEAR(Ajustes!$B$1)-YEAR(J134))*12+MONTH(Ajustes!$B$1)-MONTH(J134)+IF(DAY(Ajustes!$B$1)&gt;=DAY(J134),1,0)))))</f>
        <v/>
      </c>
      <c r="M134" s="3">
        <f>IF(F134="","",SUMIF(Pagos!$B$2:$B$2000,F134,Pagos!$C$2:$C$2000))</f>
        <v/>
      </c>
      <c r="N134">
        <f>IF(OR(F134="",H134&lt;&gt;"por sesión",N(I134)=0),"",INT(M134/I134))</f>
        <v/>
      </c>
    </row>
    <row r="135">
      <c r="D135" s="3">
        <f>IF(F135="","",MAX(0,N(L135)-N(M135)))</f>
        <v/>
      </c>
      <c r="I135" s="3" t="n"/>
      <c r="J135" s="4" t="n"/>
      <c r="L135" s="3">
        <f>IF(F135="","",IF(H135="por sesión",N(I135)*N(K135),IF(J135="",0,N(I135)*MAX(0,(YEAR(Ajustes!$B$1)-YEAR(J135))*12+MONTH(Ajustes!$B$1)-MONTH(J135)+IF(DAY(Ajustes!$B$1)&gt;=DAY(J135),1,0)))))</f>
        <v/>
      </c>
      <c r="M135" s="3">
        <f>IF(F135="","",SUMIF(Pagos!$B$2:$B$2000,F135,Pagos!$C$2:$C$2000))</f>
        <v/>
      </c>
      <c r="N135">
        <f>IF(OR(F135="",H135&lt;&gt;"por sesión",N(I135)=0),"",INT(M135/I135))</f>
        <v/>
      </c>
    </row>
    <row r="136">
      <c r="D136" s="3">
        <f>IF(F136="","",MAX(0,N(L136)-N(M136)))</f>
        <v/>
      </c>
      <c r="I136" s="3" t="n"/>
      <c r="J136" s="4" t="n"/>
      <c r="L136" s="3">
        <f>IF(F136="","",IF(H136="por sesión",N(I136)*N(K136),IF(J136="",0,N(I136)*MAX(0,(YEAR(Ajustes!$B$1)-YEAR(J136))*12+MONTH(Ajustes!$B$1)-MONTH(J136)+IF(DAY(Ajustes!$B$1)&gt;=DAY(J136),1,0)))))</f>
        <v/>
      </c>
      <c r="M136" s="3">
        <f>IF(F136="","",SUMIF(Pagos!$B$2:$B$2000,F136,Pagos!$C$2:$C$2000))</f>
        <v/>
      </c>
      <c r="N136">
        <f>IF(OR(F136="",H136&lt;&gt;"por sesión",N(I136)=0),"",INT(M136/I136))</f>
        <v/>
      </c>
    </row>
    <row r="137">
      <c r="D137" s="3">
        <f>IF(F137="","",MAX(0,N(L137)-N(M137)))</f>
        <v/>
      </c>
      <c r="I137" s="3" t="n"/>
      <c r="J137" s="4" t="n"/>
      <c r="L137" s="3">
        <f>IF(F137="","",IF(H137="por sesión",N(I137)*N(K137),IF(J137="",0,N(I137)*MAX(0,(YEAR(Ajustes!$B$1)-YEAR(J137))*12+MONTH(Ajustes!$B$1)-MONTH(J137)+IF(DAY(Ajustes!$B$1)&gt;=DAY(J137),1,0)))))</f>
        <v/>
      </c>
      <c r="M137" s="3">
        <f>IF(F137="","",SUMIF(Pagos!$B$2:$B$2000,F137,Pagos!$C$2:$C$2000))</f>
        <v/>
      </c>
      <c r="N137">
        <f>IF(OR(F137="",H137&lt;&gt;"por sesión",N(I137)=0),"",INT(M137/I137))</f>
        <v/>
      </c>
    </row>
    <row r="138">
      <c r="D138" s="3">
        <f>IF(F138="","",MAX(0,N(L138)-N(M138)))</f>
        <v/>
      </c>
      <c r="I138" s="3" t="n"/>
      <c r="J138" s="4" t="n"/>
      <c r="L138" s="3">
        <f>IF(F138="","",IF(H138="por sesión",N(I138)*N(K138),IF(J138="",0,N(I138)*MAX(0,(YEAR(Ajustes!$B$1)-YEAR(J138))*12+MONTH(Ajustes!$B$1)-MONTH(J138)+IF(DAY(Ajustes!$B$1)&gt;=DAY(J138),1,0)))))</f>
        <v/>
      </c>
      <c r="M138" s="3">
        <f>IF(F138="","",SUMIF(Pagos!$B$2:$B$2000,F138,Pagos!$C$2:$C$2000))</f>
        <v/>
      </c>
      <c r="N138">
        <f>IF(OR(F138="",H138&lt;&gt;"por sesión",N(I138)=0),"",INT(M138/I138))</f>
        <v/>
      </c>
    </row>
    <row r="139">
      <c r="D139" s="3">
        <f>IF(F139="","",MAX(0,N(L139)-N(M139)))</f>
        <v/>
      </c>
      <c r="I139" s="3" t="n"/>
      <c r="J139" s="4" t="n"/>
      <c r="L139" s="3">
        <f>IF(F139="","",IF(H139="por sesión",N(I139)*N(K139),IF(J139="",0,N(I139)*MAX(0,(YEAR(Ajustes!$B$1)-YEAR(J139))*12+MONTH(Ajustes!$B$1)-MONTH(J139)+IF(DAY(Ajustes!$B$1)&gt;=DAY(J139),1,0)))))</f>
        <v/>
      </c>
      <c r="M139" s="3">
        <f>IF(F139="","",SUMIF(Pagos!$B$2:$B$2000,F139,Pagos!$C$2:$C$2000))</f>
        <v/>
      </c>
      <c r="N139">
        <f>IF(OR(F139="",H139&lt;&gt;"por sesión",N(I139)=0),"",INT(M139/I139))</f>
        <v/>
      </c>
    </row>
    <row r="140">
      <c r="D140" s="3">
        <f>IF(F140="","",MAX(0,N(L140)-N(M140)))</f>
        <v/>
      </c>
      <c r="I140" s="3" t="n"/>
      <c r="J140" s="4" t="n"/>
      <c r="L140" s="3">
        <f>IF(F140="","",IF(H140="por sesión",N(I140)*N(K140),IF(J140="",0,N(I140)*MAX(0,(YEAR(Ajustes!$B$1)-YEAR(J140))*12+MONTH(Ajustes!$B$1)-MONTH(J140)+IF(DAY(Ajustes!$B$1)&gt;=DAY(J140),1,0)))))</f>
        <v/>
      </c>
      <c r="M140" s="3">
        <f>IF(F140="","",SUMIF(Pagos!$B$2:$B$2000,F140,Pagos!$C$2:$C$2000))</f>
        <v/>
      </c>
      <c r="N140">
        <f>IF(OR(F140="",H140&lt;&gt;"por sesión",N(I140)=0),"",INT(M140/I140))</f>
        <v/>
      </c>
    </row>
    <row r="141">
      <c r="D141" s="3">
        <f>IF(F141="","",MAX(0,N(L141)-N(M141)))</f>
        <v/>
      </c>
      <c r="I141" s="3" t="n"/>
      <c r="J141" s="4" t="n"/>
      <c r="L141" s="3">
        <f>IF(F141="","",IF(H141="por sesión",N(I141)*N(K141),IF(J141="",0,N(I141)*MAX(0,(YEAR(Ajustes!$B$1)-YEAR(J141))*12+MONTH(Ajustes!$B$1)-MONTH(J141)+IF(DAY(Ajustes!$B$1)&gt;=DAY(J141),1,0)))))</f>
        <v/>
      </c>
      <c r="M141" s="3">
        <f>IF(F141="","",SUMIF(Pagos!$B$2:$B$2000,F141,Pagos!$C$2:$C$2000))</f>
        <v/>
      </c>
      <c r="N141">
        <f>IF(OR(F141="",H141&lt;&gt;"por sesión",N(I141)=0),"",INT(M141/I141))</f>
        <v/>
      </c>
    </row>
    <row r="142">
      <c r="D142" s="3">
        <f>IF(F142="","",MAX(0,N(L142)-N(M142)))</f>
        <v/>
      </c>
      <c r="I142" s="3" t="n"/>
      <c r="J142" s="4" t="n"/>
      <c r="L142" s="3">
        <f>IF(F142="","",IF(H142="por sesión",N(I142)*N(K142),IF(J142="",0,N(I142)*MAX(0,(YEAR(Ajustes!$B$1)-YEAR(J142))*12+MONTH(Ajustes!$B$1)-MONTH(J142)+IF(DAY(Ajustes!$B$1)&gt;=DAY(J142),1,0)))))</f>
        <v/>
      </c>
      <c r="M142" s="3">
        <f>IF(F142="","",SUMIF(Pagos!$B$2:$B$2000,F142,Pagos!$C$2:$C$2000))</f>
        <v/>
      </c>
      <c r="N142">
        <f>IF(OR(F142="",H142&lt;&gt;"por sesión",N(I142)=0),"",INT(M142/I142))</f>
        <v/>
      </c>
    </row>
    <row r="143">
      <c r="D143" s="3">
        <f>IF(F143="","",MAX(0,N(L143)-N(M143)))</f>
        <v/>
      </c>
      <c r="I143" s="3" t="n"/>
      <c r="J143" s="4" t="n"/>
      <c r="L143" s="3">
        <f>IF(F143="","",IF(H143="por sesión",N(I143)*N(K143),IF(J143="",0,N(I143)*MAX(0,(YEAR(Ajustes!$B$1)-YEAR(J143))*12+MONTH(Ajustes!$B$1)-MONTH(J143)+IF(DAY(Ajustes!$B$1)&gt;=DAY(J143),1,0)))))</f>
        <v/>
      </c>
      <c r="M143" s="3">
        <f>IF(F143="","",SUMIF(Pagos!$B$2:$B$2000,F143,Pagos!$C$2:$C$2000))</f>
        <v/>
      </c>
      <c r="N143">
        <f>IF(OR(F143="",H143&lt;&gt;"por sesión",N(I143)=0),"",INT(M143/I143))</f>
        <v/>
      </c>
    </row>
    <row r="144">
      <c r="D144" s="3">
        <f>IF(F144="","",MAX(0,N(L144)-N(M144)))</f>
        <v/>
      </c>
      <c r="I144" s="3" t="n"/>
      <c r="J144" s="4" t="n"/>
      <c r="L144" s="3">
        <f>IF(F144="","",IF(H144="por sesión",N(I144)*N(K144),IF(J144="",0,N(I144)*MAX(0,(YEAR(Ajustes!$B$1)-YEAR(J144))*12+MONTH(Ajustes!$B$1)-MONTH(J144)+IF(DAY(Ajustes!$B$1)&gt;=DAY(J144),1,0)))))</f>
        <v/>
      </c>
      <c r="M144" s="3">
        <f>IF(F144="","",SUMIF(Pagos!$B$2:$B$2000,F144,Pagos!$C$2:$C$2000))</f>
        <v/>
      </c>
      <c r="N144">
        <f>IF(OR(F144="",H144&lt;&gt;"por sesión",N(I144)=0),"",INT(M144/I144))</f>
        <v/>
      </c>
    </row>
    <row r="145">
      <c r="D145" s="3">
        <f>IF(F145="","",MAX(0,N(L145)-N(M145)))</f>
        <v/>
      </c>
      <c r="I145" s="3" t="n"/>
      <c r="J145" s="4" t="n"/>
      <c r="L145" s="3">
        <f>IF(F145="","",IF(H145="por sesión",N(I145)*N(K145),IF(J145="",0,N(I145)*MAX(0,(YEAR(Ajustes!$B$1)-YEAR(J145))*12+MONTH(Ajustes!$B$1)-MONTH(J145)+IF(DAY(Ajustes!$B$1)&gt;=DAY(J145),1,0)))))</f>
        <v/>
      </c>
      <c r="M145" s="3">
        <f>IF(F145="","",SUMIF(Pagos!$B$2:$B$2000,F145,Pagos!$C$2:$C$2000))</f>
        <v/>
      </c>
      <c r="N145">
        <f>IF(OR(F145="",H145&lt;&gt;"por sesión",N(I145)=0),"",INT(M145/I145))</f>
        <v/>
      </c>
    </row>
    <row r="146">
      <c r="D146" s="3">
        <f>IF(F146="","",MAX(0,N(L146)-N(M146)))</f>
        <v/>
      </c>
      <c r="I146" s="3" t="n"/>
      <c r="J146" s="4" t="n"/>
      <c r="L146" s="3">
        <f>IF(F146="","",IF(H146="por sesión",N(I146)*N(K146),IF(J146="",0,N(I146)*MAX(0,(YEAR(Ajustes!$B$1)-YEAR(J146))*12+MONTH(Ajustes!$B$1)-MONTH(J146)+IF(DAY(Ajustes!$B$1)&gt;=DAY(J146),1,0)))))</f>
        <v/>
      </c>
      <c r="M146" s="3">
        <f>IF(F146="","",SUMIF(Pagos!$B$2:$B$2000,F146,Pagos!$C$2:$C$2000))</f>
        <v/>
      </c>
      <c r="N146">
        <f>IF(OR(F146="",H146&lt;&gt;"por sesión",N(I146)=0),"",INT(M146/I146))</f>
        <v/>
      </c>
    </row>
    <row r="147">
      <c r="D147" s="3">
        <f>IF(F147="","",MAX(0,N(L147)-N(M147)))</f>
        <v/>
      </c>
      <c r="I147" s="3" t="n"/>
      <c r="J147" s="4" t="n"/>
      <c r="L147" s="3">
        <f>IF(F147="","",IF(H147="por sesión",N(I147)*N(K147),IF(J147="",0,N(I147)*MAX(0,(YEAR(Ajustes!$B$1)-YEAR(J147))*12+MONTH(Ajustes!$B$1)-MONTH(J147)+IF(DAY(Ajustes!$B$1)&gt;=DAY(J147),1,0)))))</f>
        <v/>
      </c>
      <c r="M147" s="3">
        <f>IF(F147="","",SUMIF(Pagos!$B$2:$B$2000,F147,Pagos!$C$2:$C$2000))</f>
        <v/>
      </c>
      <c r="N147">
        <f>IF(OR(F147="",H147&lt;&gt;"por sesión",N(I147)=0),"",INT(M147/I147))</f>
        <v/>
      </c>
    </row>
    <row r="148">
      <c r="D148" s="3">
        <f>IF(F148="","",MAX(0,N(L148)-N(M148)))</f>
        <v/>
      </c>
      <c r="I148" s="3" t="n"/>
      <c r="J148" s="4" t="n"/>
      <c r="L148" s="3">
        <f>IF(F148="","",IF(H148="por sesión",N(I148)*N(K148),IF(J148="",0,N(I148)*MAX(0,(YEAR(Ajustes!$B$1)-YEAR(J148))*12+MONTH(Ajustes!$B$1)-MONTH(J148)+IF(DAY(Ajustes!$B$1)&gt;=DAY(J148),1,0)))))</f>
        <v/>
      </c>
      <c r="M148" s="3">
        <f>IF(F148="","",SUMIF(Pagos!$B$2:$B$2000,F148,Pagos!$C$2:$C$2000))</f>
        <v/>
      </c>
      <c r="N148">
        <f>IF(OR(F148="",H148&lt;&gt;"por sesión",N(I148)=0),"",INT(M148/I148))</f>
        <v/>
      </c>
    </row>
    <row r="149">
      <c r="D149" s="3">
        <f>IF(F149="","",MAX(0,N(L149)-N(M149)))</f>
        <v/>
      </c>
      <c r="I149" s="3" t="n"/>
      <c r="J149" s="4" t="n"/>
      <c r="L149" s="3">
        <f>IF(F149="","",IF(H149="por sesión",N(I149)*N(K149),IF(J149="",0,N(I149)*MAX(0,(YEAR(Ajustes!$B$1)-YEAR(J149))*12+MONTH(Ajustes!$B$1)-MONTH(J149)+IF(DAY(Ajustes!$B$1)&gt;=DAY(J149),1,0)))))</f>
        <v/>
      </c>
      <c r="M149" s="3">
        <f>IF(F149="","",SUMIF(Pagos!$B$2:$B$2000,F149,Pagos!$C$2:$C$2000))</f>
        <v/>
      </c>
      <c r="N149">
        <f>IF(OR(F149="",H149&lt;&gt;"por sesión",N(I149)=0),"",INT(M149/I149))</f>
        <v/>
      </c>
    </row>
    <row r="150">
      <c r="D150" s="3">
        <f>IF(F150="","",MAX(0,N(L150)-N(M150)))</f>
        <v/>
      </c>
      <c r="I150" s="3" t="n"/>
      <c r="J150" s="4" t="n"/>
      <c r="L150" s="3">
        <f>IF(F150="","",IF(H150="por sesión",N(I150)*N(K150),IF(J150="",0,N(I150)*MAX(0,(YEAR(Ajustes!$B$1)-YEAR(J150))*12+MONTH(Ajustes!$B$1)-MONTH(J150)+IF(DAY(Ajustes!$B$1)&gt;=DAY(J150),1,0)))))</f>
        <v/>
      </c>
      <c r="M150" s="3">
        <f>IF(F150="","",SUMIF(Pagos!$B$2:$B$2000,F150,Pagos!$C$2:$C$2000))</f>
        <v/>
      </c>
      <c r="N150">
        <f>IF(OR(F150="",H150&lt;&gt;"por sesión",N(I150)=0),"",INT(M150/I150))</f>
        <v/>
      </c>
    </row>
    <row r="151">
      <c r="D151" s="3">
        <f>IF(F151="","",MAX(0,N(L151)-N(M151)))</f>
        <v/>
      </c>
      <c r="I151" s="3" t="n"/>
      <c r="J151" s="4" t="n"/>
      <c r="L151" s="3">
        <f>IF(F151="","",IF(H151="por sesión",N(I151)*N(K151),IF(J151="",0,N(I151)*MAX(0,(YEAR(Ajustes!$B$1)-YEAR(J151))*12+MONTH(Ajustes!$B$1)-MONTH(J151)+IF(DAY(Ajustes!$B$1)&gt;=DAY(J151),1,0)))))</f>
        <v/>
      </c>
      <c r="M151" s="3">
        <f>IF(F151="","",SUMIF(Pagos!$B$2:$B$2000,F151,Pagos!$C$2:$C$2000))</f>
        <v/>
      </c>
      <c r="N151">
        <f>IF(OR(F151="",H151&lt;&gt;"por sesión",N(I151)=0),"",INT(M151/I151))</f>
        <v/>
      </c>
    </row>
    <row r="152">
      <c r="D152" s="3">
        <f>IF(F152="","",MAX(0,N(L152)-N(M152)))</f>
        <v/>
      </c>
      <c r="I152" s="3" t="n"/>
      <c r="J152" s="4" t="n"/>
      <c r="L152" s="3">
        <f>IF(F152="","",IF(H152="por sesión",N(I152)*N(K152),IF(J152="",0,N(I152)*MAX(0,(YEAR(Ajustes!$B$1)-YEAR(J152))*12+MONTH(Ajustes!$B$1)-MONTH(J152)+IF(DAY(Ajustes!$B$1)&gt;=DAY(J152),1,0)))))</f>
        <v/>
      </c>
      <c r="M152" s="3">
        <f>IF(F152="","",SUMIF(Pagos!$B$2:$B$2000,F152,Pagos!$C$2:$C$2000))</f>
        <v/>
      </c>
      <c r="N152">
        <f>IF(OR(F152="",H152&lt;&gt;"por sesión",N(I152)=0),"",INT(M152/I152))</f>
        <v/>
      </c>
    </row>
    <row r="153">
      <c r="D153" s="3">
        <f>IF(F153="","",MAX(0,N(L153)-N(M153)))</f>
        <v/>
      </c>
      <c r="I153" s="3" t="n"/>
      <c r="J153" s="4" t="n"/>
      <c r="L153" s="3">
        <f>IF(F153="","",IF(H153="por sesión",N(I153)*N(K153),IF(J153="",0,N(I153)*MAX(0,(YEAR(Ajustes!$B$1)-YEAR(J153))*12+MONTH(Ajustes!$B$1)-MONTH(J153)+IF(DAY(Ajustes!$B$1)&gt;=DAY(J153),1,0)))))</f>
        <v/>
      </c>
      <c r="M153" s="3">
        <f>IF(F153="","",SUMIF(Pagos!$B$2:$B$2000,F153,Pagos!$C$2:$C$2000))</f>
        <v/>
      </c>
      <c r="N153">
        <f>IF(OR(F153="",H153&lt;&gt;"por sesión",N(I153)=0),"",INT(M153/I153))</f>
        <v/>
      </c>
    </row>
    <row r="154">
      <c r="D154" s="3">
        <f>IF(F154="","",MAX(0,N(L154)-N(M154)))</f>
        <v/>
      </c>
      <c r="I154" s="3" t="n"/>
      <c r="J154" s="4" t="n"/>
      <c r="L154" s="3">
        <f>IF(F154="","",IF(H154="por sesión",N(I154)*N(K154),IF(J154="",0,N(I154)*MAX(0,(YEAR(Ajustes!$B$1)-YEAR(J154))*12+MONTH(Ajustes!$B$1)-MONTH(J154)+IF(DAY(Ajustes!$B$1)&gt;=DAY(J154),1,0)))))</f>
        <v/>
      </c>
      <c r="M154" s="3">
        <f>IF(F154="","",SUMIF(Pagos!$B$2:$B$2000,F154,Pagos!$C$2:$C$2000))</f>
        <v/>
      </c>
      <c r="N154">
        <f>IF(OR(F154="",H154&lt;&gt;"por sesión",N(I154)=0),"",INT(M154/I154))</f>
        <v/>
      </c>
    </row>
    <row r="155">
      <c r="D155" s="3">
        <f>IF(F155="","",MAX(0,N(L155)-N(M155)))</f>
        <v/>
      </c>
      <c r="I155" s="3" t="n"/>
      <c r="J155" s="4" t="n"/>
      <c r="L155" s="3">
        <f>IF(F155="","",IF(H155="por sesión",N(I155)*N(K155),IF(J155="",0,N(I155)*MAX(0,(YEAR(Ajustes!$B$1)-YEAR(J155))*12+MONTH(Ajustes!$B$1)-MONTH(J155)+IF(DAY(Ajustes!$B$1)&gt;=DAY(J155),1,0)))))</f>
        <v/>
      </c>
      <c r="M155" s="3">
        <f>IF(F155="","",SUMIF(Pagos!$B$2:$B$2000,F155,Pagos!$C$2:$C$2000))</f>
        <v/>
      </c>
      <c r="N155">
        <f>IF(OR(F155="",H155&lt;&gt;"por sesión",N(I155)=0),"",INT(M155/I155))</f>
        <v/>
      </c>
    </row>
    <row r="156">
      <c r="D156" s="3">
        <f>IF(F156="","",MAX(0,N(L156)-N(M156)))</f>
        <v/>
      </c>
      <c r="I156" s="3" t="n"/>
      <c r="J156" s="4" t="n"/>
      <c r="L156" s="3">
        <f>IF(F156="","",IF(H156="por sesión",N(I156)*N(K156),IF(J156="",0,N(I156)*MAX(0,(YEAR(Ajustes!$B$1)-YEAR(J156))*12+MONTH(Ajustes!$B$1)-MONTH(J156)+IF(DAY(Ajustes!$B$1)&gt;=DAY(J156),1,0)))))</f>
        <v/>
      </c>
      <c r="M156" s="3">
        <f>IF(F156="","",SUMIF(Pagos!$B$2:$B$2000,F156,Pagos!$C$2:$C$2000))</f>
        <v/>
      </c>
      <c r="N156">
        <f>IF(OR(F156="",H156&lt;&gt;"por sesión",N(I156)=0),"",INT(M156/I156))</f>
        <v/>
      </c>
    </row>
    <row r="157">
      <c r="D157" s="3">
        <f>IF(F157="","",MAX(0,N(L157)-N(M157)))</f>
        <v/>
      </c>
      <c r="I157" s="3" t="n"/>
      <c r="J157" s="4" t="n"/>
      <c r="L157" s="3">
        <f>IF(F157="","",IF(H157="por sesión",N(I157)*N(K157),IF(J157="",0,N(I157)*MAX(0,(YEAR(Ajustes!$B$1)-YEAR(J157))*12+MONTH(Ajustes!$B$1)-MONTH(J157)+IF(DAY(Ajustes!$B$1)&gt;=DAY(J157),1,0)))))</f>
        <v/>
      </c>
      <c r="M157" s="3">
        <f>IF(F157="","",SUMIF(Pagos!$B$2:$B$2000,F157,Pagos!$C$2:$C$2000))</f>
        <v/>
      </c>
      <c r="N157">
        <f>IF(OR(F157="",H157&lt;&gt;"por sesión",N(I157)=0),"",INT(M157/I157))</f>
        <v/>
      </c>
    </row>
    <row r="158">
      <c r="D158" s="3">
        <f>IF(F158="","",MAX(0,N(L158)-N(M158)))</f>
        <v/>
      </c>
      <c r="I158" s="3" t="n"/>
      <c r="J158" s="4" t="n"/>
      <c r="L158" s="3">
        <f>IF(F158="","",IF(H158="por sesión",N(I158)*N(K158),IF(J158="",0,N(I158)*MAX(0,(YEAR(Ajustes!$B$1)-YEAR(J158))*12+MONTH(Ajustes!$B$1)-MONTH(J158)+IF(DAY(Ajustes!$B$1)&gt;=DAY(J158),1,0)))))</f>
        <v/>
      </c>
      <c r="M158" s="3">
        <f>IF(F158="","",SUMIF(Pagos!$B$2:$B$2000,F158,Pagos!$C$2:$C$2000))</f>
        <v/>
      </c>
      <c r="N158">
        <f>IF(OR(F158="",H158&lt;&gt;"por sesión",N(I158)=0),"",INT(M158/I158))</f>
        <v/>
      </c>
    </row>
    <row r="159">
      <c r="D159" s="3">
        <f>IF(F159="","",MAX(0,N(L159)-N(M159)))</f>
        <v/>
      </c>
      <c r="I159" s="3" t="n"/>
      <c r="J159" s="4" t="n"/>
      <c r="L159" s="3">
        <f>IF(F159="","",IF(H159="por sesión",N(I159)*N(K159),IF(J159="",0,N(I159)*MAX(0,(YEAR(Ajustes!$B$1)-YEAR(J159))*12+MONTH(Ajustes!$B$1)-MONTH(J159)+IF(DAY(Ajustes!$B$1)&gt;=DAY(J159),1,0)))))</f>
        <v/>
      </c>
      <c r="M159" s="3">
        <f>IF(F159="","",SUMIF(Pagos!$B$2:$B$2000,F159,Pagos!$C$2:$C$2000))</f>
        <v/>
      </c>
      <c r="N159">
        <f>IF(OR(F159="",H159&lt;&gt;"por sesión",N(I159)=0),"",INT(M159/I159))</f>
        <v/>
      </c>
    </row>
    <row r="160">
      <c r="D160" s="3">
        <f>IF(F160="","",MAX(0,N(L160)-N(M160)))</f>
        <v/>
      </c>
      <c r="I160" s="3" t="n"/>
      <c r="J160" s="4" t="n"/>
      <c r="L160" s="3">
        <f>IF(F160="","",IF(H160="por sesión",N(I160)*N(K160),IF(J160="",0,N(I160)*MAX(0,(YEAR(Ajustes!$B$1)-YEAR(J160))*12+MONTH(Ajustes!$B$1)-MONTH(J160)+IF(DAY(Ajustes!$B$1)&gt;=DAY(J160),1,0)))))</f>
        <v/>
      </c>
      <c r="M160" s="3">
        <f>IF(F160="","",SUMIF(Pagos!$B$2:$B$2000,F160,Pagos!$C$2:$C$2000))</f>
        <v/>
      </c>
      <c r="N160">
        <f>IF(OR(F160="",H160&lt;&gt;"por sesión",N(I160)=0),"",INT(M160/I160))</f>
        <v/>
      </c>
    </row>
    <row r="161">
      <c r="D161" s="3">
        <f>IF(F161="","",MAX(0,N(L161)-N(M161)))</f>
        <v/>
      </c>
      <c r="I161" s="3" t="n"/>
      <c r="J161" s="4" t="n"/>
      <c r="L161" s="3">
        <f>IF(F161="","",IF(H161="por sesión",N(I161)*N(K161),IF(J161="",0,N(I161)*MAX(0,(YEAR(Ajustes!$B$1)-YEAR(J161))*12+MONTH(Ajustes!$B$1)-MONTH(J161)+IF(DAY(Ajustes!$B$1)&gt;=DAY(J161),1,0)))))</f>
        <v/>
      </c>
      <c r="M161" s="3">
        <f>IF(F161="","",SUMIF(Pagos!$B$2:$B$2000,F161,Pagos!$C$2:$C$2000))</f>
        <v/>
      </c>
      <c r="N161">
        <f>IF(OR(F161="",H161&lt;&gt;"por sesión",N(I161)=0),"",INT(M161/I161))</f>
        <v/>
      </c>
    </row>
    <row r="162">
      <c r="D162" s="3">
        <f>IF(F162="","",MAX(0,N(L162)-N(M162)))</f>
        <v/>
      </c>
      <c r="I162" s="3" t="n"/>
      <c r="J162" s="4" t="n"/>
      <c r="L162" s="3">
        <f>IF(F162="","",IF(H162="por sesión",N(I162)*N(K162),IF(J162="",0,N(I162)*MAX(0,(YEAR(Ajustes!$B$1)-YEAR(J162))*12+MONTH(Ajustes!$B$1)-MONTH(J162)+IF(DAY(Ajustes!$B$1)&gt;=DAY(J162),1,0)))))</f>
        <v/>
      </c>
      <c r="M162" s="3">
        <f>IF(F162="","",SUMIF(Pagos!$B$2:$B$2000,F162,Pagos!$C$2:$C$2000))</f>
        <v/>
      </c>
      <c r="N162">
        <f>IF(OR(F162="",H162&lt;&gt;"por sesión",N(I162)=0),"",INT(M162/I162))</f>
        <v/>
      </c>
    </row>
    <row r="163">
      <c r="D163" s="3">
        <f>IF(F163="","",MAX(0,N(L163)-N(M163)))</f>
        <v/>
      </c>
      <c r="I163" s="3" t="n"/>
      <c r="J163" s="4" t="n"/>
      <c r="L163" s="3">
        <f>IF(F163="","",IF(H163="por sesión",N(I163)*N(K163),IF(J163="",0,N(I163)*MAX(0,(YEAR(Ajustes!$B$1)-YEAR(J163))*12+MONTH(Ajustes!$B$1)-MONTH(J163)+IF(DAY(Ajustes!$B$1)&gt;=DAY(J163),1,0)))))</f>
        <v/>
      </c>
      <c r="M163" s="3">
        <f>IF(F163="","",SUMIF(Pagos!$B$2:$B$2000,F163,Pagos!$C$2:$C$2000))</f>
        <v/>
      </c>
      <c r="N163">
        <f>IF(OR(F163="",H163&lt;&gt;"por sesión",N(I163)=0),"",INT(M163/I163))</f>
        <v/>
      </c>
    </row>
    <row r="164">
      <c r="D164" s="3">
        <f>IF(F164="","",MAX(0,N(L164)-N(M164)))</f>
        <v/>
      </c>
      <c r="I164" s="3" t="n"/>
      <c r="J164" s="4" t="n"/>
      <c r="L164" s="3">
        <f>IF(F164="","",IF(H164="por sesión",N(I164)*N(K164),IF(J164="",0,N(I164)*MAX(0,(YEAR(Ajustes!$B$1)-YEAR(J164))*12+MONTH(Ajustes!$B$1)-MONTH(J164)+IF(DAY(Ajustes!$B$1)&gt;=DAY(J164),1,0)))))</f>
        <v/>
      </c>
      <c r="M164" s="3">
        <f>IF(F164="","",SUMIF(Pagos!$B$2:$B$2000,F164,Pagos!$C$2:$C$2000))</f>
        <v/>
      </c>
      <c r="N164">
        <f>IF(OR(F164="",H164&lt;&gt;"por sesión",N(I164)=0),"",INT(M164/I164))</f>
        <v/>
      </c>
    </row>
    <row r="165">
      <c r="D165" s="3">
        <f>IF(F165="","",MAX(0,N(L165)-N(M165)))</f>
        <v/>
      </c>
      <c r="I165" s="3" t="n"/>
      <c r="J165" s="4" t="n"/>
      <c r="L165" s="3">
        <f>IF(F165="","",IF(H165="por sesión",N(I165)*N(K165),IF(J165="",0,N(I165)*MAX(0,(YEAR(Ajustes!$B$1)-YEAR(J165))*12+MONTH(Ajustes!$B$1)-MONTH(J165)+IF(DAY(Ajustes!$B$1)&gt;=DAY(J165),1,0)))))</f>
        <v/>
      </c>
      <c r="M165" s="3">
        <f>IF(F165="","",SUMIF(Pagos!$B$2:$B$2000,F165,Pagos!$C$2:$C$2000))</f>
        <v/>
      </c>
      <c r="N165">
        <f>IF(OR(F165="",H165&lt;&gt;"por sesión",N(I165)=0),"",INT(M165/I165))</f>
        <v/>
      </c>
    </row>
    <row r="166">
      <c r="D166" s="3">
        <f>IF(F166="","",MAX(0,N(L166)-N(M166)))</f>
        <v/>
      </c>
      <c r="I166" s="3" t="n"/>
      <c r="J166" s="4" t="n"/>
      <c r="L166" s="3">
        <f>IF(F166="","",IF(H166="por sesión",N(I166)*N(K166),IF(J166="",0,N(I166)*MAX(0,(YEAR(Ajustes!$B$1)-YEAR(J166))*12+MONTH(Ajustes!$B$1)-MONTH(J166)+IF(DAY(Ajustes!$B$1)&gt;=DAY(J166),1,0)))))</f>
        <v/>
      </c>
      <c r="M166" s="3">
        <f>IF(F166="","",SUMIF(Pagos!$B$2:$B$2000,F166,Pagos!$C$2:$C$2000))</f>
        <v/>
      </c>
      <c r="N166">
        <f>IF(OR(F166="",H166&lt;&gt;"por sesión",N(I166)=0),"",INT(M166/I166))</f>
        <v/>
      </c>
    </row>
    <row r="167">
      <c r="D167" s="3">
        <f>IF(F167="","",MAX(0,N(L167)-N(M167)))</f>
        <v/>
      </c>
      <c r="I167" s="3" t="n"/>
      <c r="J167" s="4" t="n"/>
      <c r="L167" s="3">
        <f>IF(F167="","",IF(H167="por sesión",N(I167)*N(K167),IF(J167="",0,N(I167)*MAX(0,(YEAR(Ajustes!$B$1)-YEAR(J167))*12+MONTH(Ajustes!$B$1)-MONTH(J167)+IF(DAY(Ajustes!$B$1)&gt;=DAY(J167),1,0)))))</f>
        <v/>
      </c>
      <c r="M167" s="3">
        <f>IF(F167="","",SUMIF(Pagos!$B$2:$B$2000,F167,Pagos!$C$2:$C$2000))</f>
        <v/>
      </c>
      <c r="N167">
        <f>IF(OR(F167="",H167&lt;&gt;"por sesión",N(I167)=0),"",INT(M167/I167))</f>
        <v/>
      </c>
    </row>
    <row r="168">
      <c r="D168" s="3">
        <f>IF(F168="","",MAX(0,N(L168)-N(M168)))</f>
        <v/>
      </c>
      <c r="I168" s="3" t="n"/>
      <c r="J168" s="4" t="n"/>
      <c r="L168" s="3">
        <f>IF(F168="","",IF(H168="por sesión",N(I168)*N(K168),IF(J168="",0,N(I168)*MAX(0,(YEAR(Ajustes!$B$1)-YEAR(J168))*12+MONTH(Ajustes!$B$1)-MONTH(J168)+IF(DAY(Ajustes!$B$1)&gt;=DAY(J168),1,0)))))</f>
        <v/>
      </c>
      <c r="M168" s="3">
        <f>IF(F168="","",SUMIF(Pagos!$B$2:$B$2000,F168,Pagos!$C$2:$C$2000))</f>
        <v/>
      </c>
      <c r="N168">
        <f>IF(OR(F168="",H168&lt;&gt;"por sesión",N(I168)=0),"",INT(M168/I168))</f>
        <v/>
      </c>
    </row>
    <row r="169">
      <c r="D169" s="3">
        <f>IF(F169="","",MAX(0,N(L169)-N(M169)))</f>
        <v/>
      </c>
      <c r="I169" s="3" t="n"/>
      <c r="J169" s="4" t="n"/>
      <c r="L169" s="3">
        <f>IF(F169="","",IF(H169="por sesión",N(I169)*N(K169),IF(J169="",0,N(I169)*MAX(0,(YEAR(Ajustes!$B$1)-YEAR(J169))*12+MONTH(Ajustes!$B$1)-MONTH(J169)+IF(DAY(Ajustes!$B$1)&gt;=DAY(J169),1,0)))))</f>
        <v/>
      </c>
      <c r="M169" s="3">
        <f>IF(F169="","",SUMIF(Pagos!$B$2:$B$2000,F169,Pagos!$C$2:$C$2000))</f>
        <v/>
      </c>
      <c r="N169">
        <f>IF(OR(F169="",H169&lt;&gt;"por sesión",N(I169)=0),"",INT(M169/I169))</f>
        <v/>
      </c>
    </row>
    <row r="170">
      <c r="D170" s="3">
        <f>IF(F170="","",MAX(0,N(L170)-N(M170)))</f>
        <v/>
      </c>
      <c r="I170" s="3" t="n"/>
      <c r="J170" s="4" t="n"/>
      <c r="L170" s="3">
        <f>IF(F170="","",IF(H170="por sesión",N(I170)*N(K170),IF(J170="",0,N(I170)*MAX(0,(YEAR(Ajustes!$B$1)-YEAR(J170))*12+MONTH(Ajustes!$B$1)-MONTH(J170)+IF(DAY(Ajustes!$B$1)&gt;=DAY(J170),1,0)))))</f>
        <v/>
      </c>
      <c r="M170" s="3">
        <f>IF(F170="","",SUMIF(Pagos!$B$2:$B$2000,F170,Pagos!$C$2:$C$2000))</f>
        <v/>
      </c>
      <c r="N170">
        <f>IF(OR(F170="",H170&lt;&gt;"por sesión",N(I170)=0),"",INT(M170/I170))</f>
        <v/>
      </c>
    </row>
    <row r="171">
      <c r="D171" s="3">
        <f>IF(F171="","",MAX(0,N(L171)-N(M171)))</f>
        <v/>
      </c>
      <c r="I171" s="3" t="n"/>
      <c r="J171" s="4" t="n"/>
      <c r="L171" s="3">
        <f>IF(F171="","",IF(H171="por sesión",N(I171)*N(K171),IF(J171="",0,N(I171)*MAX(0,(YEAR(Ajustes!$B$1)-YEAR(J171))*12+MONTH(Ajustes!$B$1)-MONTH(J171)+IF(DAY(Ajustes!$B$1)&gt;=DAY(J171),1,0)))))</f>
        <v/>
      </c>
      <c r="M171" s="3">
        <f>IF(F171="","",SUMIF(Pagos!$B$2:$B$2000,F171,Pagos!$C$2:$C$2000))</f>
        <v/>
      </c>
      <c r="N171">
        <f>IF(OR(F171="",H171&lt;&gt;"por sesión",N(I171)=0),"",INT(M171/I171))</f>
        <v/>
      </c>
    </row>
    <row r="172">
      <c r="D172" s="3">
        <f>IF(F172="","",MAX(0,N(L172)-N(M172)))</f>
        <v/>
      </c>
      <c r="I172" s="3" t="n"/>
      <c r="J172" s="4" t="n"/>
      <c r="L172" s="3">
        <f>IF(F172="","",IF(H172="por sesión",N(I172)*N(K172),IF(J172="",0,N(I172)*MAX(0,(YEAR(Ajustes!$B$1)-YEAR(J172))*12+MONTH(Ajustes!$B$1)-MONTH(J172)+IF(DAY(Ajustes!$B$1)&gt;=DAY(J172),1,0)))))</f>
        <v/>
      </c>
      <c r="M172" s="3">
        <f>IF(F172="","",SUMIF(Pagos!$B$2:$B$2000,F172,Pagos!$C$2:$C$2000))</f>
        <v/>
      </c>
      <c r="N172">
        <f>IF(OR(F172="",H172&lt;&gt;"por sesión",N(I172)=0),"",INT(M172/I172))</f>
        <v/>
      </c>
    </row>
    <row r="173">
      <c r="D173" s="3">
        <f>IF(F173="","",MAX(0,N(L173)-N(M173)))</f>
        <v/>
      </c>
      <c r="I173" s="3" t="n"/>
      <c r="J173" s="4" t="n"/>
      <c r="L173" s="3">
        <f>IF(F173="","",IF(H173="por sesión",N(I173)*N(K173),IF(J173="",0,N(I173)*MAX(0,(YEAR(Ajustes!$B$1)-YEAR(J173))*12+MONTH(Ajustes!$B$1)-MONTH(J173)+IF(DAY(Ajustes!$B$1)&gt;=DAY(J173),1,0)))))</f>
        <v/>
      </c>
      <c r="M173" s="3">
        <f>IF(F173="","",SUMIF(Pagos!$B$2:$B$2000,F173,Pagos!$C$2:$C$2000))</f>
        <v/>
      </c>
      <c r="N173">
        <f>IF(OR(F173="",H173&lt;&gt;"por sesión",N(I173)=0),"",INT(M173/I173))</f>
        <v/>
      </c>
    </row>
    <row r="174">
      <c r="D174" s="3">
        <f>IF(F174="","",MAX(0,N(L174)-N(M174)))</f>
        <v/>
      </c>
      <c r="I174" s="3" t="n"/>
      <c r="J174" s="4" t="n"/>
      <c r="L174" s="3">
        <f>IF(F174="","",IF(H174="por sesión",N(I174)*N(K174),IF(J174="",0,N(I174)*MAX(0,(YEAR(Ajustes!$B$1)-YEAR(J174))*12+MONTH(Ajustes!$B$1)-MONTH(J174)+IF(DAY(Ajustes!$B$1)&gt;=DAY(J174),1,0)))))</f>
        <v/>
      </c>
      <c r="M174" s="3">
        <f>IF(F174="","",SUMIF(Pagos!$B$2:$B$2000,F174,Pagos!$C$2:$C$2000))</f>
        <v/>
      </c>
      <c r="N174">
        <f>IF(OR(F174="",H174&lt;&gt;"por sesión",N(I174)=0),"",INT(M174/I174))</f>
        <v/>
      </c>
    </row>
    <row r="175">
      <c r="D175" s="3">
        <f>IF(F175="","",MAX(0,N(L175)-N(M175)))</f>
        <v/>
      </c>
      <c r="I175" s="3" t="n"/>
      <c r="J175" s="4" t="n"/>
      <c r="L175" s="3">
        <f>IF(F175="","",IF(H175="por sesión",N(I175)*N(K175),IF(J175="",0,N(I175)*MAX(0,(YEAR(Ajustes!$B$1)-YEAR(J175))*12+MONTH(Ajustes!$B$1)-MONTH(J175)+IF(DAY(Ajustes!$B$1)&gt;=DAY(J175),1,0)))))</f>
        <v/>
      </c>
      <c r="M175" s="3">
        <f>IF(F175="","",SUMIF(Pagos!$B$2:$B$2000,F175,Pagos!$C$2:$C$2000))</f>
        <v/>
      </c>
      <c r="N175">
        <f>IF(OR(F175="",H175&lt;&gt;"por sesión",N(I175)=0),"",INT(M175/I175))</f>
        <v/>
      </c>
    </row>
    <row r="176">
      <c r="D176" s="3">
        <f>IF(F176="","",MAX(0,N(L176)-N(M176)))</f>
        <v/>
      </c>
      <c r="I176" s="3" t="n"/>
      <c r="J176" s="4" t="n"/>
      <c r="L176" s="3">
        <f>IF(F176="","",IF(H176="por sesión",N(I176)*N(K176),IF(J176="",0,N(I176)*MAX(0,(YEAR(Ajustes!$B$1)-YEAR(J176))*12+MONTH(Ajustes!$B$1)-MONTH(J176)+IF(DAY(Ajustes!$B$1)&gt;=DAY(J176),1,0)))))</f>
        <v/>
      </c>
      <c r="M176" s="3">
        <f>IF(F176="","",SUMIF(Pagos!$B$2:$B$2000,F176,Pagos!$C$2:$C$2000))</f>
        <v/>
      </c>
      <c r="N176">
        <f>IF(OR(F176="",H176&lt;&gt;"por sesión",N(I176)=0),"",INT(M176/I176))</f>
        <v/>
      </c>
    </row>
    <row r="177">
      <c r="D177" s="3">
        <f>IF(F177="","",MAX(0,N(L177)-N(M177)))</f>
        <v/>
      </c>
      <c r="I177" s="3" t="n"/>
      <c r="J177" s="4" t="n"/>
      <c r="L177" s="3">
        <f>IF(F177="","",IF(H177="por sesión",N(I177)*N(K177),IF(J177="",0,N(I177)*MAX(0,(YEAR(Ajustes!$B$1)-YEAR(J177))*12+MONTH(Ajustes!$B$1)-MONTH(J177)+IF(DAY(Ajustes!$B$1)&gt;=DAY(J177),1,0)))))</f>
        <v/>
      </c>
      <c r="M177" s="3">
        <f>IF(F177="","",SUMIF(Pagos!$B$2:$B$2000,F177,Pagos!$C$2:$C$2000))</f>
        <v/>
      </c>
      <c r="N177">
        <f>IF(OR(F177="",H177&lt;&gt;"por sesión",N(I177)=0),"",INT(M177/I177))</f>
        <v/>
      </c>
    </row>
    <row r="178">
      <c r="D178" s="3">
        <f>IF(F178="","",MAX(0,N(L178)-N(M178)))</f>
        <v/>
      </c>
      <c r="I178" s="3" t="n"/>
      <c r="J178" s="4" t="n"/>
      <c r="L178" s="3">
        <f>IF(F178="","",IF(H178="por sesión",N(I178)*N(K178),IF(J178="",0,N(I178)*MAX(0,(YEAR(Ajustes!$B$1)-YEAR(J178))*12+MONTH(Ajustes!$B$1)-MONTH(J178)+IF(DAY(Ajustes!$B$1)&gt;=DAY(J178),1,0)))))</f>
        <v/>
      </c>
      <c r="M178" s="3">
        <f>IF(F178="","",SUMIF(Pagos!$B$2:$B$2000,F178,Pagos!$C$2:$C$2000))</f>
        <v/>
      </c>
      <c r="N178">
        <f>IF(OR(F178="",H178&lt;&gt;"por sesión",N(I178)=0),"",INT(M178/I178))</f>
        <v/>
      </c>
    </row>
    <row r="179">
      <c r="D179" s="3">
        <f>IF(F179="","",MAX(0,N(L179)-N(M179)))</f>
        <v/>
      </c>
      <c r="I179" s="3" t="n"/>
      <c r="J179" s="4" t="n"/>
      <c r="L179" s="3">
        <f>IF(F179="","",IF(H179="por sesión",N(I179)*N(K179),IF(J179="",0,N(I179)*MAX(0,(YEAR(Ajustes!$B$1)-YEAR(J179))*12+MONTH(Ajustes!$B$1)-MONTH(J179)+IF(DAY(Ajustes!$B$1)&gt;=DAY(J179),1,0)))))</f>
        <v/>
      </c>
      <c r="M179" s="3">
        <f>IF(F179="","",SUMIF(Pagos!$B$2:$B$2000,F179,Pagos!$C$2:$C$2000))</f>
        <v/>
      </c>
      <c r="N179">
        <f>IF(OR(F179="",H179&lt;&gt;"por sesión",N(I179)=0),"",INT(M179/I179))</f>
        <v/>
      </c>
    </row>
    <row r="180">
      <c r="D180" s="3">
        <f>IF(F180="","",MAX(0,N(L180)-N(M180)))</f>
        <v/>
      </c>
      <c r="I180" s="3" t="n"/>
      <c r="J180" s="4" t="n"/>
      <c r="L180" s="3">
        <f>IF(F180="","",IF(H180="por sesión",N(I180)*N(K180),IF(J180="",0,N(I180)*MAX(0,(YEAR(Ajustes!$B$1)-YEAR(J180))*12+MONTH(Ajustes!$B$1)-MONTH(J180)+IF(DAY(Ajustes!$B$1)&gt;=DAY(J180),1,0)))))</f>
        <v/>
      </c>
      <c r="M180" s="3">
        <f>IF(F180="","",SUMIF(Pagos!$B$2:$B$2000,F180,Pagos!$C$2:$C$2000))</f>
        <v/>
      </c>
      <c r="N180">
        <f>IF(OR(F180="",H180&lt;&gt;"por sesión",N(I180)=0),"",INT(M180/I180))</f>
        <v/>
      </c>
    </row>
    <row r="181">
      <c r="D181" s="3">
        <f>IF(F181="","",MAX(0,N(L181)-N(M181)))</f>
        <v/>
      </c>
      <c r="I181" s="3" t="n"/>
      <c r="J181" s="4" t="n"/>
      <c r="L181" s="3">
        <f>IF(F181="","",IF(H181="por sesión",N(I181)*N(K181),IF(J181="",0,N(I181)*MAX(0,(YEAR(Ajustes!$B$1)-YEAR(J181))*12+MONTH(Ajustes!$B$1)-MONTH(J181)+IF(DAY(Ajustes!$B$1)&gt;=DAY(J181),1,0)))))</f>
        <v/>
      </c>
      <c r="M181" s="3">
        <f>IF(F181="","",SUMIF(Pagos!$B$2:$B$2000,F181,Pagos!$C$2:$C$2000))</f>
        <v/>
      </c>
      <c r="N181">
        <f>IF(OR(F181="",H181&lt;&gt;"por sesión",N(I181)=0),"",INT(M181/I181))</f>
        <v/>
      </c>
    </row>
    <row r="182">
      <c r="D182" s="3">
        <f>IF(F182="","",MAX(0,N(L182)-N(M182)))</f>
        <v/>
      </c>
      <c r="I182" s="3" t="n"/>
      <c r="J182" s="4" t="n"/>
      <c r="L182" s="3">
        <f>IF(F182="","",IF(H182="por sesión",N(I182)*N(K182),IF(J182="",0,N(I182)*MAX(0,(YEAR(Ajustes!$B$1)-YEAR(J182))*12+MONTH(Ajustes!$B$1)-MONTH(J182)+IF(DAY(Ajustes!$B$1)&gt;=DAY(J182),1,0)))))</f>
        <v/>
      </c>
      <c r="M182" s="3">
        <f>IF(F182="","",SUMIF(Pagos!$B$2:$B$2000,F182,Pagos!$C$2:$C$2000))</f>
        <v/>
      </c>
      <c r="N182">
        <f>IF(OR(F182="",H182&lt;&gt;"por sesión",N(I182)=0),"",INT(M182/I182))</f>
        <v/>
      </c>
    </row>
    <row r="183">
      <c r="D183" s="3">
        <f>IF(F183="","",MAX(0,N(L183)-N(M183)))</f>
        <v/>
      </c>
      <c r="I183" s="3" t="n"/>
      <c r="J183" s="4" t="n"/>
      <c r="L183" s="3">
        <f>IF(F183="","",IF(H183="por sesión",N(I183)*N(K183),IF(J183="",0,N(I183)*MAX(0,(YEAR(Ajustes!$B$1)-YEAR(J183))*12+MONTH(Ajustes!$B$1)-MONTH(J183)+IF(DAY(Ajustes!$B$1)&gt;=DAY(J183),1,0)))))</f>
        <v/>
      </c>
      <c r="M183" s="3">
        <f>IF(F183="","",SUMIF(Pagos!$B$2:$B$2000,F183,Pagos!$C$2:$C$2000))</f>
        <v/>
      </c>
      <c r="N183">
        <f>IF(OR(F183="",H183&lt;&gt;"por sesión",N(I183)=0),"",INT(M183/I183))</f>
        <v/>
      </c>
    </row>
    <row r="184">
      <c r="D184" s="3">
        <f>IF(F184="","",MAX(0,N(L184)-N(M184)))</f>
        <v/>
      </c>
      <c r="I184" s="3" t="n"/>
      <c r="J184" s="4" t="n"/>
      <c r="L184" s="3">
        <f>IF(F184="","",IF(H184="por sesión",N(I184)*N(K184),IF(J184="",0,N(I184)*MAX(0,(YEAR(Ajustes!$B$1)-YEAR(J184))*12+MONTH(Ajustes!$B$1)-MONTH(J184)+IF(DAY(Ajustes!$B$1)&gt;=DAY(J184),1,0)))))</f>
        <v/>
      </c>
      <c r="M184" s="3">
        <f>IF(F184="","",SUMIF(Pagos!$B$2:$B$2000,F184,Pagos!$C$2:$C$2000))</f>
        <v/>
      </c>
      <c r="N184">
        <f>IF(OR(F184="",H184&lt;&gt;"por sesión",N(I184)=0),"",INT(M184/I184))</f>
        <v/>
      </c>
    </row>
    <row r="185">
      <c r="D185" s="3">
        <f>IF(F185="","",MAX(0,N(L185)-N(M185)))</f>
        <v/>
      </c>
      <c r="I185" s="3" t="n"/>
      <c r="J185" s="4" t="n"/>
      <c r="L185" s="3">
        <f>IF(F185="","",IF(H185="por sesión",N(I185)*N(K185),IF(J185="",0,N(I185)*MAX(0,(YEAR(Ajustes!$B$1)-YEAR(J185))*12+MONTH(Ajustes!$B$1)-MONTH(J185)+IF(DAY(Ajustes!$B$1)&gt;=DAY(J185),1,0)))))</f>
        <v/>
      </c>
      <c r="M185" s="3">
        <f>IF(F185="","",SUMIF(Pagos!$B$2:$B$2000,F185,Pagos!$C$2:$C$2000))</f>
        <v/>
      </c>
      <c r="N185">
        <f>IF(OR(F185="",H185&lt;&gt;"por sesión",N(I185)=0),"",INT(M185/I185))</f>
        <v/>
      </c>
    </row>
    <row r="186">
      <c r="D186" s="3">
        <f>IF(F186="","",MAX(0,N(L186)-N(M186)))</f>
        <v/>
      </c>
      <c r="I186" s="3" t="n"/>
      <c r="J186" s="4" t="n"/>
      <c r="L186" s="3">
        <f>IF(F186="","",IF(H186="por sesión",N(I186)*N(K186),IF(J186="",0,N(I186)*MAX(0,(YEAR(Ajustes!$B$1)-YEAR(J186))*12+MONTH(Ajustes!$B$1)-MONTH(J186)+IF(DAY(Ajustes!$B$1)&gt;=DAY(J186),1,0)))))</f>
        <v/>
      </c>
      <c r="M186" s="3">
        <f>IF(F186="","",SUMIF(Pagos!$B$2:$B$2000,F186,Pagos!$C$2:$C$2000))</f>
        <v/>
      </c>
      <c r="N186">
        <f>IF(OR(F186="",H186&lt;&gt;"por sesión",N(I186)=0),"",INT(M186/I186))</f>
        <v/>
      </c>
    </row>
    <row r="187">
      <c r="D187" s="3">
        <f>IF(F187="","",MAX(0,N(L187)-N(M187)))</f>
        <v/>
      </c>
      <c r="I187" s="3" t="n"/>
      <c r="J187" s="4" t="n"/>
      <c r="L187" s="3">
        <f>IF(F187="","",IF(H187="por sesión",N(I187)*N(K187),IF(J187="",0,N(I187)*MAX(0,(YEAR(Ajustes!$B$1)-YEAR(J187))*12+MONTH(Ajustes!$B$1)-MONTH(J187)+IF(DAY(Ajustes!$B$1)&gt;=DAY(J187),1,0)))))</f>
        <v/>
      </c>
      <c r="M187" s="3">
        <f>IF(F187="","",SUMIF(Pagos!$B$2:$B$2000,F187,Pagos!$C$2:$C$2000))</f>
        <v/>
      </c>
      <c r="N187">
        <f>IF(OR(F187="",H187&lt;&gt;"por sesión",N(I187)=0),"",INT(M187/I187))</f>
        <v/>
      </c>
    </row>
    <row r="188">
      <c r="D188" s="3">
        <f>IF(F188="","",MAX(0,N(L188)-N(M188)))</f>
        <v/>
      </c>
      <c r="I188" s="3" t="n"/>
      <c r="J188" s="4" t="n"/>
      <c r="L188" s="3">
        <f>IF(F188="","",IF(H188="por sesión",N(I188)*N(K188),IF(J188="",0,N(I188)*MAX(0,(YEAR(Ajustes!$B$1)-YEAR(J188))*12+MONTH(Ajustes!$B$1)-MONTH(J188)+IF(DAY(Ajustes!$B$1)&gt;=DAY(J188),1,0)))))</f>
        <v/>
      </c>
      <c r="M188" s="3">
        <f>IF(F188="","",SUMIF(Pagos!$B$2:$B$2000,F188,Pagos!$C$2:$C$2000))</f>
        <v/>
      </c>
      <c r="N188">
        <f>IF(OR(F188="",H188&lt;&gt;"por sesión",N(I188)=0),"",INT(M188/I188))</f>
        <v/>
      </c>
    </row>
    <row r="189">
      <c r="D189" s="3">
        <f>IF(F189="","",MAX(0,N(L189)-N(M189)))</f>
        <v/>
      </c>
      <c r="I189" s="3" t="n"/>
      <c r="J189" s="4" t="n"/>
      <c r="L189" s="3">
        <f>IF(F189="","",IF(H189="por sesión",N(I189)*N(K189),IF(J189="",0,N(I189)*MAX(0,(YEAR(Ajustes!$B$1)-YEAR(J189))*12+MONTH(Ajustes!$B$1)-MONTH(J189)+IF(DAY(Ajustes!$B$1)&gt;=DAY(J189),1,0)))))</f>
        <v/>
      </c>
      <c r="M189" s="3">
        <f>IF(F189="","",SUMIF(Pagos!$B$2:$B$2000,F189,Pagos!$C$2:$C$2000))</f>
        <v/>
      </c>
      <c r="N189">
        <f>IF(OR(F189="",H189&lt;&gt;"por sesión",N(I189)=0),"",INT(M189/I189))</f>
        <v/>
      </c>
    </row>
    <row r="190">
      <c r="D190" s="3">
        <f>IF(F190="","",MAX(0,N(L190)-N(M190)))</f>
        <v/>
      </c>
      <c r="I190" s="3" t="n"/>
      <c r="J190" s="4" t="n"/>
      <c r="L190" s="3">
        <f>IF(F190="","",IF(H190="por sesión",N(I190)*N(K190),IF(J190="",0,N(I190)*MAX(0,(YEAR(Ajustes!$B$1)-YEAR(J190))*12+MONTH(Ajustes!$B$1)-MONTH(J190)+IF(DAY(Ajustes!$B$1)&gt;=DAY(J190),1,0)))))</f>
        <v/>
      </c>
      <c r="M190" s="3">
        <f>IF(F190="","",SUMIF(Pagos!$B$2:$B$2000,F190,Pagos!$C$2:$C$2000))</f>
        <v/>
      </c>
      <c r="N190">
        <f>IF(OR(F190="",H190&lt;&gt;"por sesión",N(I190)=0),"",INT(M190/I190))</f>
        <v/>
      </c>
    </row>
    <row r="191">
      <c r="D191" s="3">
        <f>IF(F191="","",MAX(0,N(L191)-N(M191)))</f>
        <v/>
      </c>
      <c r="I191" s="3" t="n"/>
      <c r="J191" s="4" t="n"/>
      <c r="L191" s="3">
        <f>IF(F191="","",IF(H191="por sesión",N(I191)*N(K191),IF(J191="",0,N(I191)*MAX(0,(YEAR(Ajustes!$B$1)-YEAR(J191))*12+MONTH(Ajustes!$B$1)-MONTH(J191)+IF(DAY(Ajustes!$B$1)&gt;=DAY(J191),1,0)))))</f>
        <v/>
      </c>
      <c r="M191" s="3">
        <f>IF(F191="","",SUMIF(Pagos!$B$2:$B$2000,F191,Pagos!$C$2:$C$2000))</f>
        <v/>
      </c>
      <c r="N191">
        <f>IF(OR(F191="",H191&lt;&gt;"por sesión",N(I191)=0),"",INT(M191/I191))</f>
        <v/>
      </c>
    </row>
    <row r="192">
      <c r="D192" s="3">
        <f>IF(F192="","",MAX(0,N(L192)-N(M192)))</f>
        <v/>
      </c>
      <c r="I192" s="3" t="n"/>
      <c r="J192" s="4" t="n"/>
      <c r="L192" s="3">
        <f>IF(F192="","",IF(H192="por sesión",N(I192)*N(K192),IF(J192="",0,N(I192)*MAX(0,(YEAR(Ajustes!$B$1)-YEAR(J192))*12+MONTH(Ajustes!$B$1)-MONTH(J192)+IF(DAY(Ajustes!$B$1)&gt;=DAY(J192),1,0)))))</f>
        <v/>
      </c>
      <c r="M192" s="3">
        <f>IF(F192="","",SUMIF(Pagos!$B$2:$B$2000,F192,Pagos!$C$2:$C$2000))</f>
        <v/>
      </c>
      <c r="N192">
        <f>IF(OR(F192="",H192&lt;&gt;"por sesión",N(I192)=0),"",INT(M192/I192))</f>
        <v/>
      </c>
    </row>
    <row r="193">
      <c r="D193" s="3">
        <f>IF(F193="","",MAX(0,N(L193)-N(M193)))</f>
        <v/>
      </c>
      <c r="I193" s="3" t="n"/>
      <c r="J193" s="4" t="n"/>
      <c r="L193" s="3">
        <f>IF(F193="","",IF(H193="por sesión",N(I193)*N(K193),IF(J193="",0,N(I193)*MAX(0,(YEAR(Ajustes!$B$1)-YEAR(J193))*12+MONTH(Ajustes!$B$1)-MONTH(J193)+IF(DAY(Ajustes!$B$1)&gt;=DAY(J193),1,0)))))</f>
        <v/>
      </c>
      <c r="M193" s="3">
        <f>IF(F193="","",SUMIF(Pagos!$B$2:$B$2000,F193,Pagos!$C$2:$C$2000))</f>
        <v/>
      </c>
      <c r="N193">
        <f>IF(OR(F193="",H193&lt;&gt;"por sesión",N(I193)=0),"",INT(M193/I193))</f>
        <v/>
      </c>
    </row>
    <row r="194">
      <c r="D194" s="3">
        <f>IF(F194="","",MAX(0,N(L194)-N(M194)))</f>
        <v/>
      </c>
      <c r="I194" s="3" t="n"/>
      <c r="J194" s="4" t="n"/>
      <c r="L194" s="3">
        <f>IF(F194="","",IF(H194="por sesión",N(I194)*N(K194),IF(J194="",0,N(I194)*MAX(0,(YEAR(Ajustes!$B$1)-YEAR(J194))*12+MONTH(Ajustes!$B$1)-MONTH(J194)+IF(DAY(Ajustes!$B$1)&gt;=DAY(J194),1,0)))))</f>
        <v/>
      </c>
      <c r="M194" s="3">
        <f>IF(F194="","",SUMIF(Pagos!$B$2:$B$2000,F194,Pagos!$C$2:$C$2000))</f>
        <v/>
      </c>
      <c r="N194">
        <f>IF(OR(F194="",H194&lt;&gt;"por sesión",N(I194)=0),"",INT(M194/I194))</f>
        <v/>
      </c>
    </row>
    <row r="195">
      <c r="D195" s="3">
        <f>IF(F195="","",MAX(0,N(L195)-N(M195)))</f>
        <v/>
      </c>
      <c r="I195" s="3" t="n"/>
      <c r="J195" s="4" t="n"/>
      <c r="L195" s="3">
        <f>IF(F195="","",IF(H195="por sesión",N(I195)*N(K195),IF(J195="",0,N(I195)*MAX(0,(YEAR(Ajustes!$B$1)-YEAR(J195))*12+MONTH(Ajustes!$B$1)-MONTH(J195)+IF(DAY(Ajustes!$B$1)&gt;=DAY(J195),1,0)))))</f>
        <v/>
      </c>
      <c r="M195" s="3">
        <f>IF(F195="","",SUMIF(Pagos!$B$2:$B$2000,F195,Pagos!$C$2:$C$2000))</f>
        <v/>
      </c>
      <c r="N195">
        <f>IF(OR(F195="",H195&lt;&gt;"por sesión",N(I195)=0),"",INT(M195/I195))</f>
        <v/>
      </c>
    </row>
    <row r="196">
      <c r="D196" s="3">
        <f>IF(F196="","",MAX(0,N(L196)-N(M196)))</f>
        <v/>
      </c>
      <c r="I196" s="3" t="n"/>
      <c r="J196" s="4" t="n"/>
      <c r="L196" s="3">
        <f>IF(F196="","",IF(H196="por sesión",N(I196)*N(K196),IF(J196="",0,N(I196)*MAX(0,(YEAR(Ajustes!$B$1)-YEAR(J196))*12+MONTH(Ajustes!$B$1)-MONTH(J196)+IF(DAY(Ajustes!$B$1)&gt;=DAY(J196),1,0)))))</f>
        <v/>
      </c>
      <c r="M196" s="3">
        <f>IF(F196="","",SUMIF(Pagos!$B$2:$B$2000,F196,Pagos!$C$2:$C$2000))</f>
        <v/>
      </c>
      <c r="N196">
        <f>IF(OR(F196="",H196&lt;&gt;"por sesión",N(I196)=0),"",INT(M196/I196))</f>
        <v/>
      </c>
    </row>
    <row r="197">
      <c r="D197" s="3">
        <f>IF(F197="","",MAX(0,N(L197)-N(M197)))</f>
        <v/>
      </c>
      <c r="I197" s="3" t="n"/>
      <c r="J197" s="4" t="n"/>
      <c r="L197" s="3">
        <f>IF(F197="","",IF(H197="por sesión",N(I197)*N(K197),IF(J197="",0,N(I197)*MAX(0,(YEAR(Ajustes!$B$1)-YEAR(J197))*12+MONTH(Ajustes!$B$1)-MONTH(J197)+IF(DAY(Ajustes!$B$1)&gt;=DAY(J197),1,0)))))</f>
        <v/>
      </c>
      <c r="M197" s="3">
        <f>IF(F197="","",SUMIF(Pagos!$B$2:$B$2000,F197,Pagos!$C$2:$C$2000))</f>
        <v/>
      </c>
      <c r="N197">
        <f>IF(OR(F197="",H197&lt;&gt;"por sesión",N(I197)=0),"",INT(M197/I197))</f>
        <v/>
      </c>
    </row>
    <row r="198">
      <c r="D198" s="3">
        <f>IF(F198="","",MAX(0,N(L198)-N(M198)))</f>
        <v/>
      </c>
      <c r="I198" s="3" t="n"/>
      <c r="J198" s="4" t="n"/>
      <c r="L198" s="3">
        <f>IF(F198="","",IF(H198="por sesión",N(I198)*N(K198),IF(J198="",0,N(I198)*MAX(0,(YEAR(Ajustes!$B$1)-YEAR(J198))*12+MONTH(Ajustes!$B$1)-MONTH(J198)+IF(DAY(Ajustes!$B$1)&gt;=DAY(J198),1,0)))))</f>
        <v/>
      </c>
      <c r="M198" s="3">
        <f>IF(F198="","",SUMIF(Pagos!$B$2:$B$2000,F198,Pagos!$C$2:$C$2000))</f>
        <v/>
      </c>
      <c r="N198">
        <f>IF(OR(F198="",H198&lt;&gt;"por sesión",N(I198)=0),"",INT(M198/I198))</f>
        <v/>
      </c>
    </row>
    <row r="199">
      <c r="D199" s="3">
        <f>IF(F199="","",MAX(0,N(L199)-N(M199)))</f>
        <v/>
      </c>
      <c r="I199" s="3" t="n"/>
      <c r="J199" s="4" t="n"/>
      <c r="L199" s="3">
        <f>IF(F199="","",IF(H199="por sesión",N(I199)*N(K199),IF(J199="",0,N(I199)*MAX(0,(YEAR(Ajustes!$B$1)-YEAR(J199))*12+MONTH(Ajustes!$B$1)-MONTH(J199)+IF(DAY(Ajustes!$B$1)&gt;=DAY(J199),1,0)))))</f>
        <v/>
      </c>
      <c r="M199" s="3">
        <f>IF(F199="","",SUMIF(Pagos!$B$2:$B$2000,F199,Pagos!$C$2:$C$2000))</f>
        <v/>
      </c>
      <c r="N199">
        <f>IF(OR(F199="",H199&lt;&gt;"por sesión",N(I199)=0),"",INT(M199/I199))</f>
        <v/>
      </c>
    </row>
    <row r="200">
      <c r="D200" s="3">
        <f>IF(F200="","",MAX(0,N(L200)-N(M200)))</f>
        <v/>
      </c>
      <c r="I200" s="3" t="n"/>
      <c r="J200" s="4" t="n"/>
      <c r="L200" s="3">
        <f>IF(F200="","",IF(H200="por sesión",N(I200)*N(K200),IF(J200="",0,N(I200)*MAX(0,(YEAR(Ajustes!$B$1)-YEAR(J200))*12+MONTH(Ajustes!$B$1)-MONTH(J200)+IF(DAY(Ajustes!$B$1)&gt;=DAY(J200),1,0)))))</f>
        <v/>
      </c>
      <c r="M200" s="3">
        <f>IF(F200="","",SUMIF(Pagos!$B$2:$B$2000,F200,Pagos!$C$2:$C$2000))</f>
        <v/>
      </c>
      <c r="N200">
        <f>IF(OR(F200="",H200&lt;&gt;"por sesión",N(I200)=0),"",INT(M200/I200))</f>
        <v/>
      </c>
    </row>
    <row r="201">
      <c r="D201" s="3">
        <f>IF(F201="","",MAX(0,N(L201)-N(M201)))</f>
        <v/>
      </c>
      <c r="I201" s="3" t="n"/>
      <c r="J201" s="4" t="n"/>
      <c r="L201" s="3">
        <f>IF(F201="","",IF(H201="por sesión",N(I201)*N(K201),IF(J201="",0,N(I201)*MAX(0,(YEAR(Ajustes!$B$1)-YEAR(J201))*12+MONTH(Ajustes!$B$1)-MONTH(J201)+IF(DAY(Ajustes!$B$1)&gt;=DAY(J201),1,0)))))</f>
        <v/>
      </c>
      <c r="M201" s="3">
        <f>IF(F201="","",SUMIF(Pagos!$B$2:$B$2000,F201,Pagos!$C$2:$C$2000))</f>
        <v/>
      </c>
      <c r="N201">
        <f>IF(OR(F201="",H201&lt;&gt;"por sesión",N(I201)=0),"",INT(M201/I201))</f>
        <v/>
      </c>
    </row>
    <row r="204">
      <c r="A204" s="5" t="inlineStr">
        <is>
          <t>Totales</t>
        </is>
      </c>
      <c r="D204" s="6">
        <f>SUM(D2:D201)</f>
        <v/>
      </c>
      <c r="L204" s="6">
        <f>SUM(L2:L201)</f>
        <v/>
      </c>
      <c r="M204" s="6">
        <f>SUM(M2:M201)</f>
        <v/>
      </c>
    </row>
  </sheetData>
  <dataValidations count="2">
    <dataValidation sqref="E2:E201" showDropDown="0" showInputMessage="0" showErrorMessage="0" allowBlank="1" type="list">
      <formula1>"activo,vencido,baja"</formula1>
    </dataValidation>
    <dataValidation sqref="H2:H201" showDropDown="0" showInputMessage="0" showErrorMessage="0" allowBlank="1" type="list">
      <formula1>"mensualidad,por sesión"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12" customWidth="1" min="3" max="3"/>
    <col width="16" customWidth="1" min="4" max="4"/>
    <col width="30" customWidth="1" min="5" max="5"/>
  </cols>
  <sheetData>
    <row r="1">
      <c r="A1" s="2" t="inlineStr">
        <is>
          <t>fecha</t>
        </is>
      </c>
      <c r="B1" s="2" t="inlineStr">
        <is>
          <t>alumno</t>
        </is>
      </c>
      <c r="C1" s="2" t="inlineStr">
        <is>
          <t>monto</t>
        </is>
      </c>
      <c r="D1" s="2" t="inlineStr">
        <is>
          <t>forma_de_pago</t>
        </is>
      </c>
      <c r="E1" s="2" t="inlineStr">
        <is>
          <t>que_cubre</t>
        </is>
      </c>
    </row>
    <row r="2">
      <c r="A2" s="4" t="n">
        <v>46237</v>
      </c>
      <c r="B2" t="inlineStr">
        <is>
          <t>Valeria Herrera</t>
        </is>
      </c>
      <c r="C2" s="3" t="n">
        <v>900</v>
      </c>
      <c r="D2" t="inlineStr">
        <is>
          <t>transferencia</t>
        </is>
      </c>
      <c r="E2" t="inlineStr">
        <is>
          <t>Agosto</t>
        </is>
      </c>
    </row>
    <row r="3">
      <c r="A3" s="4" t="n">
        <v>46269</v>
      </c>
      <c r="B3" t="inlineStr">
        <is>
          <t>Valeria Herrera</t>
        </is>
      </c>
      <c r="C3" s="3" t="n">
        <v>900</v>
      </c>
      <c r="D3" t="inlineStr">
        <is>
          <t>transferencia</t>
        </is>
      </c>
      <c r="E3" t="inlineStr">
        <is>
          <t>Septiembre</t>
        </is>
      </c>
    </row>
    <row r="4">
      <c r="A4" s="4" t="n">
        <v>46266</v>
      </c>
      <c r="B4" t="inlineStr">
        <is>
          <t>Mateo Treviño</t>
        </is>
      </c>
      <c r="C4" s="3" t="n">
        <v>500</v>
      </c>
      <c r="D4" t="inlineStr">
        <is>
          <t>efectivo</t>
        </is>
      </c>
      <c r="E4" t="inlineStr">
        <is>
          <t>Dos clases</t>
        </is>
      </c>
    </row>
    <row r="5">
      <c r="A5" s="4" t="n">
        <v>46287</v>
      </c>
      <c r="B5" t="inlineStr">
        <is>
          <t>Mateo Treviño</t>
        </is>
      </c>
      <c r="C5" s="3" t="n">
        <v>500</v>
      </c>
      <c r="D5" t="inlineStr">
        <is>
          <t>efectivo</t>
        </is>
      </c>
      <c r="E5" t="inlineStr">
        <is>
          <t>Dos clases</t>
        </is>
      </c>
    </row>
    <row r="6">
      <c r="A6" s="4" t="n">
        <v>46280</v>
      </c>
      <c r="B6" t="inlineStr">
        <is>
          <t>Regina Ruiz</t>
        </is>
      </c>
      <c r="C6" s="3" t="n">
        <v>1200</v>
      </c>
      <c r="D6" t="inlineStr">
        <is>
          <t>tarjeta</t>
        </is>
      </c>
      <c r="E6" t="inlineStr">
        <is>
          <t>Primer mes</t>
        </is>
      </c>
    </row>
  </sheetData>
  <dataValidations count="1">
    <dataValidation sqref="D2:D2000" showDropDown="0" showInputMessage="0" showErrorMessage="0" allowBlank="1" type="list">
      <formula1>"efectivo,transferencia,tarjeta,depósito"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60" customWidth="1" min="3" max="3"/>
  </cols>
  <sheetData>
    <row r="1">
      <c r="A1" s="5" t="inlineStr">
        <is>
          <t>Fecha de corte</t>
        </is>
      </c>
      <c r="B1" s="4">
        <f>TODAY()</f>
        <v/>
      </c>
      <c r="C1" s="7" t="inlineStr">
        <is>
          <t>Es hoy. Escribe otra fecha para revisar un corte pasado.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8" t="inlineStr">
        <is>
          <t>Cómo se usa esta hoja</t>
        </is>
      </c>
    </row>
    <row r="3" ht="30" customHeight="1">
      <c r="A3" s="9" t="inlineStr">
        <is>
          <t>Para academias, clases particulares, cursos y talleres: inglés, música, natación, regularización.</t>
        </is>
      </c>
    </row>
    <row r="4" ht="15" customHeight="1">
      <c r="A4" s="9" t="inlineStr">
        <is>
          <t>Un renglón por alumno y por clase. Si un alumno toma dos clases, lleva dos renglones.</t>
        </is>
      </c>
    </row>
    <row r="5" ht="15" customHeight="1">
      <c r="A5" s="9" t="inlineStr"/>
    </row>
    <row r="6" ht="15" customHeight="1">
      <c r="A6" s="9" t="inlineStr">
        <is>
          <t>Las cinco primeras columnas son de quien paga (la mamá, el papá o el propio alumno), porque a</t>
        </is>
      </c>
    </row>
    <row r="7" ht="15" customHeight="1">
      <c r="A7" s="9" t="inlineStr">
        <is>
          <t>esa persona le llega el recordatorio. El alumno va en su propia columna.</t>
        </is>
      </c>
    </row>
    <row r="8" ht="15" customHeight="1">
      <c r="A8" s="9" t="inlineStr"/>
    </row>
    <row r="9" ht="15" customHeight="1">
      <c r="A9" s="9" t="inlineStr">
        <is>
          <t>Modalidad: «mensualidad» cobra el precio cada mes desde la fecha de inicio, el mismo día de</t>
        </is>
      </c>
    </row>
    <row r="10" ht="15" customHeight="1">
      <c r="A10" s="9" t="inlineStr">
        <is>
          <t>cada mes. «Por sesión» cobra el precio por cada clase tomada: anota las clases tomadas y la</t>
        </is>
      </c>
    </row>
    <row r="11" ht="15" customHeight="1">
      <c r="A11" s="9" t="inlineStr">
        <is>
          <t>hoja dice cuántas lleva pagadas.</t>
        </is>
      </c>
    </row>
    <row r="12" ht="15" customHeight="1">
      <c r="A12" s="9" t="inlineStr"/>
    </row>
    <row r="13" ht="15" customHeight="1">
      <c r="A13" s="9" t="inlineStr">
        <is>
          <t>Cada pago se anota una vez en la pestaña Pagos, con el nombre del alumno escrito igual. La hoja</t>
        </is>
      </c>
    </row>
    <row r="14" ht="15" customHeight="1">
      <c r="A14" s="9" t="inlineStr">
        <is>
          <t>suma lo pagado de cada alumno y el saldo es lo cargado menos lo pagado.</t>
        </is>
      </c>
    </row>
    <row r="15" ht="15" customHeight="1">
      <c r="A15" s="9" t="inlineStr"/>
    </row>
    <row r="16" ht="15" customHeight="1">
      <c r="A16" s="9" t="inlineStr">
        <is>
          <t>Se guarda la pestaña Alumnos como CSV y se sube a Makatea: el aviso sale antes de cada</t>
        </is>
      </c>
    </row>
    <row r="17" ht="15" customHeight="1">
      <c r="A17" s="9" t="inlineStr">
        <is>
          <t>mensualidad y se detiene cuando registras el pago.</t>
        </is>
      </c>
    </row>
    <row r="19">
      <c r="A19" s="7" t="inlineStr">
        <is>
          <t>Makatea recuerda, registra y comunica. No mueve dinero.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2026-10-13T19:49:19Z</dcterms:created>
  <dcterms:modified xmlns:dcterms="http://purl.org/dc/terms/" xmlns:xsi="http://www.w3.org/2001/XMLSchema-instance" xsi:type="dcterms:W3CDTF">2026-10-13T19:49:19Z</dcterms:modified>
</cp:coreProperties>
</file>